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sumen" sheetId="1" state="visible" r:id="rId1"/>
    <sheet name="Afiliados" sheetId="2" state="visible" r:id="rId2"/>
    <sheet name="Planes" sheetId="3" state="visible" r:id="rId3"/>
    <sheet name="Cómo usar" sheetId="4" state="visible" r:id="rId4"/>
  </sheets>
  <definedNames>
    <definedName name="ListaPlanes">Planes!$A$2:$A$21</definedName>
    <definedName name="DiasAviso">Planes!$B$23</definedName>
    <definedName name="_xlnm._FilterDatabase" localSheetId="1" hidden="1">'Afiliados'!$A$1:$H$1001</definedName>
    <definedName name="_xlnm.Print_Titles" localSheetId="1">'Afiliados'!$1:$1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 &quot;#,##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80C15"/>
      <sz val="11"/>
    </font>
    <font>
      <name val="Calibri"/>
      <b val="1"/>
      <color rgb="00080C15"/>
      <sz val="11"/>
    </font>
    <font>
      <name val="Calibri"/>
      <b val="1"/>
      <color rgb="008F27DD"/>
      <sz val="12"/>
    </font>
    <font>
      <name val="Calibri"/>
      <color rgb="004A5468"/>
      <sz val="11"/>
    </font>
    <font>
      <name val="Calibri"/>
      <i val="1"/>
      <color rgb="005A6478"/>
      <sz val="9"/>
    </font>
    <font>
      <name val="Calibri"/>
      <b val="1"/>
      <color rgb="00080C15"/>
      <sz val="16"/>
    </font>
    <font>
      <name val="Calibri"/>
      <b val="1"/>
      <color rgb="00080C15"/>
      <sz val="12"/>
    </font>
    <font>
      <name val="Calibri"/>
      <b val="1"/>
      <color rgb="0014633D"/>
      <sz val="11"/>
    </font>
    <font>
      <name val="Calibri"/>
      <b val="1"/>
      <color rgb="0014633D"/>
      <sz val="12"/>
    </font>
    <font>
      <name val="Calibri"/>
      <b val="1"/>
      <color rgb="006E4700"/>
      <sz val="11"/>
    </font>
    <font>
      <name val="Calibri"/>
      <b val="1"/>
      <color rgb="006E4700"/>
      <sz val="12"/>
    </font>
    <font>
      <name val="Calibri"/>
      <b val="1"/>
      <color rgb="00A3231F"/>
      <sz val="11"/>
    </font>
    <font>
      <name val="Calibri"/>
      <b val="1"/>
      <color rgb="00A3231F"/>
      <sz val="12"/>
    </font>
    <font>
      <name val="Calibri"/>
      <b val="1"/>
      <color rgb="008F27DD"/>
      <sz val="13"/>
    </font>
  </fonts>
  <fills count="7">
    <fill>
      <patternFill/>
    </fill>
    <fill>
      <patternFill patternType="gray125"/>
    </fill>
    <fill>
      <patternFill patternType="solid">
        <fgColor rgb="008F27DD"/>
      </patternFill>
    </fill>
    <fill>
      <patternFill patternType="solid">
        <fgColor rgb="00F4F5F8"/>
      </patternFill>
    </fill>
    <fill>
      <patternFill patternType="solid">
        <fgColor rgb="00E3F4EA"/>
      </patternFill>
    </fill>
    <fill>
      <patternFill patternType="solid">
        <fgColor rgb="00FFF1CC"/>
      </patternFill>
    </fill>
    <fill>
      <patternFill patternType="solid">
        <fgColor rgb="00FDE4E2"/>
      </patternFill>
    </fill>
  </fills>
  <borders count="3">
    <border>
      <left/>
      <right/>
      <top/>
      <bottom/>
      <diagonal/>
    </border>
    <border>
      <left style="thin">
        <color rgb="00DCDFE6"/>
      </left>
      <right style="thin">
        <color rgb="00DCDFE6"/>
      </right>
      <top style="thin">
        <color rgb="00DCDFE6"/>
      </top>
      <bottom style="thin">
        <color rgb="00DCDFE6"/>
      </bottom>
    </border>
    <border>
      <bottom style="thin">
        <color rgb="00DCDFE6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4" fillId="0" borderId="2" pivotButton="0" quotePrefix="0" xfId="0"/>
    <xf numFmtId="0" fontId="0" fillId="0" borderId="2" pivotButton="0" quotePrefix="0" xfId="0"/>
    <xf numFmtId="0" fontId="9" fillId="4" borderId="0" pivotButton="0" quotePrefix="0" xfId="0"/>
    <xf numFmtId="1" fontId="10" fillId="4" borderId="0" applyAlignment="1" pivotButton="0" quotePrefix="0" xfId="0">
      <alignment horizontal="right"/>
    </xf>
    <xf numFmtId="0" fontId="11" fillId="5" borderId="0" pivotButton="0" quotePrefix="0" xfId="0"/>
    <xf numFmtId="1" fontId="12" fillId="5" borderId="0" applyAlignment="1" pivotButton="0" quotePrefix="0" xfId="0">
      <alignment horizontal="right"/>
    </xf>
    <xf numFmtId="0" fontId="13" fillId="6" borderId="0" pivotButton="0" quotePrefix="0" xfId="0"/>
    <xf numFmtId="1" fontId="14" fillId="6" borderId="0" applyAlignment="1" pivotButton="0" quotePrefix="0" xfId="0">
      <alignment horizontal="right"/>
    </xf>
    <xf numFmtId="0" fontId="2" fillId="0" borderId="0" pivotButton="0" quotePrefix="0" xfId="0"/>
    <xf numFmtId="1" fontId="8" fillId="0" borderId="0" applyAlignment="1" pivotButton="0" quotePrefix="0" xfId="0">
      <alignment horizontal="right"/>
    </xf>
    <xf numFmtId="165" fontId="8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0" fontId="3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0" pivotButton="0" quotePrefix="0" xfId="0"/>
    <xf numFmtId="164" fontId="2" fillId="0" borderId="0" applyAlignment="1" pivotButton="0" quotePrefix="0" xfId="0">
      <alignment horizontal="center"/>
    </xf>
    <xf numFmtId="0" fontId="2" fillId="3" borderId="0" applyAlignment="1" pivotButton="0" quotePrefix="0" xfId="0">
      <alignment horizontal="center"/>
    </xf>
    <xf numFmtId="1" fontId="2" fillId="3" borderId="0" applyAlignment="1" pivotButton="0" quotePrefix="0" xfId="0">
      <alignment horizontal="center"/>
    </xf>
    <xf numFmtId="0" fontId="1" fillId="2" borderId="0" applyAlignment="1" pivotButton="0" quotePrefix="0" xfId="0">
      <alignment horizontal="center" vertical="center" wrapText="1"/>
    </xf>
    <xf numFmtId="165" fontId="2" fillId="0" borderId="0" pivotButton="0" quotePrefix="0" xfId="0"/>
    <xf numFmtId="165" fontId="2" fillId="3" borderId="0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15" fillId="0" borderId="0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ont>
        <b val="1"/>
        <color rgb="0014633D"/>
      </font>
      <fill>
        <patternFill patternType="solid">
          <fgColor rgb="00E3F4EA"/>
          <bgColor rgb="00E3F4EA"/>
        </patternFill>
      </fill>
    </dxf>
    <dxf>
      <font>
        <b val="1"/>
        <color rgb="006E4700"/>
      </font>
      <fill>
        <patternFill patternType="solid">
          <fgColor rgb="00FFF1CC"/>
          <bgColor rgb="00FFF1CC"/>
        </patternFill>
      </fill>
    </dxf>
    <dxf>
      <font>
        <b val="1"/>
        <color rgb="00A3231F"/>
      </font>
      <fill>
        <patternFill patternType="solid">
          <fgColor rgb="00FDE4E2"/>
          <bgColor rgb="00FDE4E2"/>
        </patternFill>
      </fill>
    </dxf>
    <dxf>
      <font>
        <b val="1"/>
        <color rgb="00A3231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quoox.com/?utm_source=plantilla_excel&amp;utm_medium=lead_magnet&amp;utm_campaign=plantilla_v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a.me/573223698327?text=Hola%2C%20descargu%C3%A9%20la%20plantilla%20de%20Excel%20y%20quiero%20pasarla%20a%20Squoox%20%5BPLANTILLA-XLSX%5D" TargetMode="External" Id="rId1" /><Relationship Type="http://schemas.openxmlformats.org/officeDocument/2006/relationships/hyperlink" Target="https://squoox.com/?utm_source=plantilla_excel&amp;utm_medium=lead_magnet&amp;utm_campaign=plantilla_v1" TargetMode="External" Id="rId2" /></Relationships>
</file>

<file path=xl/worksheets/sheet1.xml><?xml version="1.0" encoding="utf-8"?>
<worksheet xmlns="http://schemas.openxmlformats.org/spreadsheetml/2006/main">
  <sheetPr>
    <tabColor rgb="00080C15"/>
    <outlinePr summaryBelow="1" summaryRight="1"/>
    <pageSetUpPr/>
  </sheetPr>
  <dimension ref="A1:C23"/>
  <sheetViews>
    <sheetView tabSelected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0" customWidth="1" min="3" max="3"/>
  </cols>
  <sheetData>
    <row r="1">
      <c r="A1" s="1" t="inlineStr">
        <is>
          <t>Control de afiliados</t>
        </is>
      </c>
    </row>
    <row r="2">
      <c r="A2" s="2">
        <f>"Resumen al "&amp;DAY(TODAY())&amp;"/"&amp;MONTH(TODAY())&amp;"/"&amp;YEAR(TODAY())</f>
        <v/>
      </c>
    </row>
    <row r="4">
      <c r="A4" s="3" t="inlineStr">
        <is>
          <t>Estado de hoy</t>
        </is>
      </c>
      <c r="B4" s="4" t="n"/>
    </row>
    <row r="5">
      <c r="A5" s="5" t="inlineStr">
        <is>
          <t>Activos</t>
        </is>
      </c>
      <c r="B5" s="6">
        <f>COUNTIF(Afiliados!$G$2:$G$1001,"Activo")</f>
        <v/>
      </c>
    </row>
    <row r="6">
      <c r="A6" s="7" t="inlineStr">
        <is>
          <t>Por vencer (dentro de los días de aviso)</t>
        </is>
      </c>
      <c r="B6" s="8">
        <f>COUNTIF(Afiliados!$G$2:$G$1001,"Por vencer")</f>
        <v/>
      </c>
    </row>
    <row r="7">
      <c r="A7" s="9" t="inlineStr">
        <is>
          <t>Vencidos</t>
        </is>
      </c>
      <c r="B7" s="10">
        <f>COUNTIF(Afiliados!$G$2:$G$1001,"Vencido")</f>
        <v/>
      </c>
    </row>
    <row r="8">
      <c r="A8" s="11" t="inlineStr">
        <is>
          <t>Total de afiliados</t>
        </is>
      </c>
      <c r="B8" s="12">
        <f>COUNTA(Afiliados!$A$2:$A$1001)</f>
        <v/>
      </c>
    </row>
    <row r="9">
      <c r="A9" s="3" t="inlineStr">
        <is>
          <t>Este mes</t>
        </is>
      </c>
      <c r="B9" s="4" t="n"/>
    </row>
    <row r="10">
      <c r="A10" s="11" t="inlineStr">
        <is>
          <t>Vencen en los próximos 7 días</t>
        </is>
      </c>
      <c r="B10" s="12">
        <f>COUNTIFS(Afiliados!$E$2:$E$1001,"&gt;="&amp;TODAY(),Afiliados!$E$2:$E$1001,"&lt;="&amp;(TODAY()+7))</f>
        <v/>
      </c>
    </row>
    <row r="11">
      <c r="A11" s="11" t="inlineStr">
        <is>
          <t>Vencen este mes</t>
        </is>
      </c>
      <c r="B11" s="12">
        <f>SUM(Planes!$E$2:$E$21)</f>
        <v/>
      </c>
    </row>
    <row r="12">
      <c r="A12" s="11" t="inlineStr">
        <is>
          <t>Ingresos esperados del mes (si todos renuevan)</t>
        </is>
      </c>
      <c r="B12" s="13">
        <f>SUM(Planes!$F$2:$F$21)</f>
        <v/>
      </c>
      <c r="C12" s="14" t="inlineStr">
        <is>
          <t>Suma el precio del plan de cada afiliado que vence este mes.</t>
        </is>
      </c>
    </row>
    <row r="13">
      <c r="A13" s="11" t="inlineStr">
        <is>
          <t>Plata por recuperar (vencidos hace 30 días o menos)</t>
        </is>
      </c>
      <c r="B13" s="13">
        <f>SUM(Planes!$H$2:$H$21)</f>
        <v/>
      </c>
      <c r="C13" s="14" t="inlineStr">
        <is>
          <t>Los que vencieron hace poco son los más fáciles de recuperar con un mensaje.</t>
        </is>
      </c>
    </row>
    <row r="14">
      <c r="A14" s="3" t="inlineStr">
        <is>
          <t>Revisa tus datos</t>
        </is>
      </c>
      <c r="B14" s="4" t="n"/>
    </row>
    <row r="15">
      <c r="A15" s="11" t="inlineStr">
        <is>
          <t>Afiliados sin teléfono</t>
        </is>
      </c>
      <c r="B15" s="12">
        <f>SUMPRODUCT((Afiliados!$A$2:$A$1001&lt;&gt;"")*(Afiliados!$B$2:$B$1001=""))</f>
        <v/>
      </c>
    </row>
    <row r="16">
      <c r="A16" s="11" t="inlineStr">
        <is>
          <t>Afiliados sin fecha de vencimiento</t>
        </is>
      </c>
      <c r="B16" s="12">
        <f>SUMPRODUCT((Afiliados!$A$2:$A$1001&lt;&gt;"")*(Afiliados!$E$2:$E$1001=""))</f>
        <v/>
      </c>
    </row>
    <row r="17">
      <c r="A17" s="11" t="inlineStr">
        <is>
          <t>Afiliados con un plan que no está en Planes</t>
        </is>
      </c>
      <c r="B17" s="12">
        <f>SUMPRODUCT((Afiliados!$A$2:$A$1001&lt;&gt;"")*(((Afiliados!$C$2:$C$1001="")+(COUNTIF(Planes!$A$2:$A$21,Afiliados!$C$2:$C$1001)=0))&gt;0))</f>
        <v/>
      </c>
      <c r="C17" s="14" t="inlineStr">
        <is>
          <t>Incluye a los que no tienen plan. Sin plan no se calculan los ingresos.</t>
        </is>
      </c>
    </row>
    <row r="19">
      <c r="A19" s="15" t="inlineStr">
        <is>
          <t>¿Te cansaste de revisar el Excel cada mañana?</t>
        </is>
      </c>
    </row>
    <row r="20">
      <c r="A20" s="2" t="inlineStr">
        <is>
          <t>Squoox te muestra al abrir el celular quién vence y te arma el recordatorio de WhatsApp.</t>
        </is>
      </c>
    </row>
    <row r="21">
      <c r="A21" s="2" t="inlineStr">
        <is>
          <t>Esta plantilla ya tiene el formato para importarla: mira la hoja «Cómo usar».</t>
        </is>
      </c>
    </row>
    <row r="23">
      <c r="A23" s="16" t="inlineStr">
        <is>
          <t>Hecho por Squoox · squoox.com</t>
        </is>
      </c>
    </row>
  </sheetData>
  <hyperlinks>
    <hyperlink xmlns:r="http://schemas.openxmlformats.org/officeDocument/2006/relationships" ref="A23" r:id="rId1"/>
  </hyperlinks>
  <pageMargins left="0.75" right="0.75" top="1" bottom="1" header="0.5" footer="0.5"/>
  <headerFooter>
    <oddHeader/>
    <oddFooter>&amp;C&amp;8 Hecho por Squoox · squoox.com</oddFooter>
    <evenHeader/>
    <evenFooter>&amp;CHecho por Squoox · squoox.com</evenFooter>
    <firstHeader/>
    <firstFooter/>
  </headerFooter>
</worksheet>
</file>

<file path=xl/worksheets/sheet2.xml><?xml version="1.0" encoding="utf-8"?>
<worksheet xmlns="http://schemas.openxmlformats.org/spreadsheetml/2006/main">
  <sheetPr>
    <tabColor rgb="008F27DD"/>
    <outlinePr summaryBelow="1" summaryRight="1"/>
    <pageSetUpPr fitToPage="1"/>
  </sheetPr>
  <dimension ref="A1:H100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4" customWidth="1" min="5" max="5"/>
    <col width="32" customWidth="1" min="6" max="6"/>
    <col width="13" customWidth="1" min="7" max="7"/>
    <col width="17" customWidth="1" min="8" max="8"/>
  </cols>
  <sheetData>
    <row r="1" ht="22" customHeight="1">
      <c r="A1" s="17" t="inlineStr">
        <is>
          <t>Nombre</t>
        </is>
      </c>
      <c r="B1" s="17" t="inlineStr">
        <is>
          <t>Telefono</t>
        </is>
      </c>
      <c r="C1" s="17" t="inlineStr">
        <is>
          <t>Plan</t>
        </is>
      </c>
      <c r="D1" s="17" t="inlineStr">
        <is>
          <t>Inscripcion</t>
        </is>
      </c>
      <c r="E1" s="17" t="inlineStr">
        <is>
          <t>Vencimiento</t>
        </is>
      </c>
      <c r="F1" s="17" t="inlineStr">
        <is>
          <t>Notas</t>
        </is>
      </c>
      <c r="G1" s="17" t="inlineStr">
        <is>
          <t>Estado</t>
        </is>
      </c>
      <c r="H1" s="17" t="inlineStr">
        <is>
          <t>Dias para vencer</t>
        </is>
      </c>
    </row>
    <row r="2">
      <c r="A2" s="11" t="inlineStr">
        <is>
          <t>Laura Gómez (ejemplo)</t>
        </is>
      </c>
      <c r="B2" s="18" t="inlineStr">
        <is>
          <t>300 000 0001</t>
        </is>
      </c>
      <c r="C2" s="11" t="inlineStr">
        <is>
          <t>Mensual</t>
        </is>
      </c>
      <c r="D2" s="19">
        <f>TODAY()-28</f>
        <v/>
      </c>
      <c r="E2" s="19">
        <f>TODAY()+2</f>
        <v/>
      </c>
      <c r="F2" s="11" t="inlineStr">
        <is>
          <t>Paga por transferencia</t>
        </is>
      </c>
      <c r="G2" s="20">
        <f>IF(E2="","",IF(E2&lt;TODAY(),"Vencido",IF(E2-TODAY()&lt;=DiasAviso,"Por vencer","Activo")))</f>
        <v/>
      </c>
      <c r="H2" s="21">
        <f>IF(E2="","",E2-TODAY())</f>
        <v/>
      </c>
    </row>
    <row r="3">
      <c r="A3" s="11" t="inlineStr">
        <is>
          <t>Andrés Rojas (ejemplo)</t>
        </is>
      </c>
      <c r="B3" s="18" t="inlineStr">
        <is>
          <t>300 000 0002</t>
        </is>
      </c>
      <c r="C3" s="11" t="inlineStr">
        <is>
          <t>Trimestral</t>
        </is>
      </c>
      <c r="D3" s="19">
        <f>TODAY()-60</f>
        <v/>
      </c>
      <c r="E3" s="19">
        <f>TODAY()+30</f>
        <v/>
      </c>
      <c r="F3" s="11" t="n"/>
      <c r="G3" s="20">
        <f>IF(E3="","",IF(E3&lt;TODAY(),"Vencido",IF(E3-TODAY()&lt;=DiasAviso,"Por vencer","Activo")))</f>
        <v/>
      </c>
      <c r="H3" s="21">
        <f>IF(E3="","",E3-TODAY())</f>
        <v/>
      </c>
    </row>
    <row r="4">
      <c r="A4" s="11" t="inlineStr">
        <is>
          <t>Camila Torres (ejemplo)</t>
        </is>
      </c>
      <c r="B4" s="18" t="inlineStr">
        <is>
          <t>300 000 0003</t>
        </is>
      </c>
      <c r="C4" s="11" t="inlineStr">
        <is>
          <t>Mensual</t>
        </is>
      </c>
      <c r="D4" s="19">
        <f>TODAY()-35</f>
        <v/>
      </c>
      <c r="E4" s="19">
        <f>TODAY()-5</f>
        <v/>
      </c>
      <c r="F4" s="11" t="inlineStr">
        <is>
          <t>Dijo que vuelve el lunes</t>
        </is>
      </c>
      <c r="G4" s="20">
        <f>IF(E4="","",IF(E4&lt;TODAY(),"Vencido",IF(E4-TODAY()&lt;=DiasAviso,"Por vencer","Activo")))</f>
        <v/>
      </c>
      <c r="H4" s="21">
        <f>IF(E4="","",E4-TODAY())</f>
        <v/>
      </c>
    </row>
    <row r="5">
      <c r="A5" s="11" t="inlineStr">
        <is>
          <t>Juan Pablo Díaz (ejemplo)</t>
        </is>
      </c>
      <c r="B5" s="18" t="inlineStr">
        <is>
          <t>300 000 0004</t>
        </is>
      </c>
      <c r="C5" s="11" t="inlineStr">
        <is>
          <t>Mensual</t>
        </is>
      </c>
      <c r="D5" s="19">
        <f>TODAY()-30</f>
        <v/>
      </c>
      <c r="E5" s="19">
        <f>TODAY()+0</f>
        <v/>
      </c>
      <c r="F5" s="11" t="n"/>
      <c r="G5" s="20">
        <f>IF(E5="","",IF(E5&lt;TODAY(),"Vencido",IF(E5-TODAY()&lt;=DiasAviso,"Por vencer","Activo")))</f>
        <v/>
      </c>
      <c r="H5" s="21">
        <f>IF(E5="","",E5-TODAY())</f>
        <v/>
      </c>
    </row>
    <row r="6">
      <c r="A6" s="11" t="inlineStr">
        <is>
          <t>Valentina Ruiz (ejemplo)</t>
        </is>
      </c>
      <c r="B6" s="18" t="inlineStr">
        <is>
          <t>300 000 0005</t>
        </is>
      </c>
      <c r="C6" s="11" t="inlineStr">
        <is>
          <t>Anual</t>
        </is>
      </c>
      <c r="D6" s="19">
        <f>TODAY()-200</f>
        <v/>
      </c>
      <c r="E6" s="19">
        <f>TODAY()+165</f>
        <v/>
      </c>
      <c r="F6" s="11" t="inlineStr">
        <is>
          <t>Pagó en efectivo</t>
        </is>
      </c>
      <c r="G6" s="20">
        <f>IF(E6="","",IF(E6&lt;TODAY(),"Vencido",IF(E6-TODAY()&lt;=DiasAviso,"Por vencer","Activo")))</f>
        <v/>
      </c>
      <c r="H6" s="21">
        <f>IF(E6="","",E6-TODAY())</f>
        <v/>
      </c>
    </row>
    <row r="7">
      <c r="A7" s="11" t="inlineStr">
        <is>
          <t>Santiago Herrera (ejemplo)</t>
        </is>
      </c>
      <c r="B7" s="18" t="inlineStr">
        <is>
          <t>300 000 0006</t>
        </is>
      </c>
      <c r="C7" s="11" t="inlineStr">
        <is>
          <t>Quincenal</t>
        </is>
      </c>
      <c r="D7" s="19">
        <f>TODAY()-14</f>
        <v/>
      </c>
      <c r="E7" s="19">
        <f>TODAY()+1</f>
        <v/>
      </c>
      <c r="F7" s="11" t="n"/>
      <c r="G7" s="20">
        <f>IF(E7="","",IF(E7&lt;TODAY(),"Vencido",IF(E7-TODAY()&lt;=DiasAviso,"Por vencer","Activo")))</f>
        <v/>
      </c>
      <c r="H7" s="21">
        <f>IF(E7="","",E7-TODAY())</f>
        <v/>
      </c>
    </row>
    <row r="8">
      <c r="A8" s="11" t="inlineStr">
        <is>
          <t>María José Castro (ejemplo)</t>
        </is>
      </c>
      <c r="B8" s="18" t="inlineStr">
        <is>
          <t>300 000 0007</t>
        </is>
      </c>
      <c r="C8" s="11" t="inlineStr">
        <is>
          <t>Mensual</t>
        </is>
      </c>
      <c r="D8" s="19">
        <f>TODAY()-45</f>
        <v/>
      </c>
      <c r="E8" s="19">
        <f>TODAY()-15</f>
        <v/>
      </c>
      <c r="F8" s="11" t="inlineStr">
        <is>
          <t>No contesta</t>
        </is>
      </c>
      <c r="G8" s="20">
        <f>IF(E8="","",IF(E8&lt;TODAY(),"Vencido",IF(E8-TODAY()&lt;=DiasAviso,"Por vencer","Activo")))</f>
        <v/>
      </c>
      <c r="H8" s="21">
        <f>IF(E8="","",E8-TODAY())</f>
        <v/>
      </c>
    </row>
    <row r="9">
      <c r="A9" s="11" t="inlineStr">
        <is>
          <t>Daniel Morales (ejemplo)</t>
        </is>
      </c>
      <c r="B9" s="18" t="inlineStr">
        <is>
          <t>300 000 0008</t>
        </is>
      </c>
      <c r="C9" s="11" t="inlineStr">
        <is>
          <t>Semestral</t>
        </is>
      </c>
      <c r="D9" s="19">
        <f>TODAY()-90</f>
        <v/>
      </c>
      <c r="E9" s="19">
        <f>TODAY()+90</f>
        <v/>
      </c>
      <c r="F9" s="11" t="n"/>
      <c r="G9" s="20">
        <f>IF(E9="","",IF(E9&lt;TODAY(),"Vencido",IF(E9-TODAY()&lt;=DiasAviso,"Por vencer","Activo")))</f>
        <v/>
      </c>
      <c r="H9" s="21">
        <f>IF(E9="","",E9-TODAY())</f>
        <v/>
      </c>
    </row>
    <row r="10">
      <c r="A10" s="11" t="inlineStr">
        <is>
          <t>Natalia Vargas (ejemplo)</t>
        </is>
      </c>
      <c r="B10" s="18" t="inlineStr">
        <is>
          <t>300 000 0009</t>
        </is>
      </c>
      <c r="C10" s="11" t="inlineStr">
        <is>
          <t>Mensual</t>
        </is>
      </c>
      <c r="D10" s="19">
        <f>TODAY()-10</f>
        <v/>
      </c>
      <c r="E10" s="19">
        <f>TODAY()+20</f>
        <v/>
      </c>
      <c r="F10" s="11" t="inlineStr">
        <is>
          <t>Horario de la mañana</t>
        </is>
      </c>
      <c r="G10" s="20">
        <f>IF(E10="","",IF(E10&lt;TODAY(),"Vencido",IF(E10-TODAY()&lt;=DiasAviso,"Por vencer","Activo")))</f>
        <v/>
      </c>
      <c r="H10" s="21">
        <f>IF(E10="","",E10-TODAY())</f>
        <v/>
      </c>
    </row>
    <row r="11">
      <c r="A11" s="11" t="inlineStr">
        <is>
          <t>Felipe Ortiz (ejemplo)</t>
        </is>
      </c>
      <c r="B11" s="18" t="inlineStr">
        <is>
          <t>300 000 0010</t>
        </is>
      </c>
      <c r="C11" s="11" t="inlineStr">
        <is>
          <t>Trimestral</t>
        </is>
      </c>
      <c r="D11" s="19">
        <f>TODAY()-95</f>
        <v/>
      </c>
      <c r="E11" s="19">
        <f>TODAY()-5</f>
        <v/>
      </c>
      <c r="F11" s="11" t="n"/>
      <c r="G11" s="20">
        <f>IF(E11="","",IF(E11&lt;TODAY(),"Vencido",IF(E11-TODAY()&lt;=DiasAviso,"Por vencer","Activo")))</f>
        <v/>
      </c>
      <c r="H11" s="21">
        <f>IF(E11="","",E11-TODAY())</f>
        <v/>
      </c>
    </row>
    <row r="12">
      <c r="A12" s="11" t="n"/>
      <c r="B12" s="18" t="n"/>
      <c r="C12" s="11" t="n"/>
      <c r="D12" s="19" t="n"/>
      <c r="E12" s="19" t="n"/>
      <c r="F12" s="11" t="n"/>
      <c r="G12" s="20">
        <f>IF(E12="","",IF(E12&lt;TODAY(),"Vencido",IF(E12-TODAY()&lt;=DiasAviso,"Por vencer","Activo")))</f>
        <v/>
      </c>
      <c r="H12" s="21">
        <f>IF(E12="","",E12-TODAY())</f>
        <v/>
      </c>
    </row>
    <row r="13">
      <c r="A13" s="11" t="n"/>
      <c r="B13" s="18" t="n"/>
      <c r="C13" s="11" t="n"/>
      <c r="D13" s="19" t="n"/>
      <c r="E13" s="19" t="n"/>
      <c r="F13" s="11" t="n"/>
      <c r="G13" s="20">
        <f>IF(E13="","",IF(E13&lt;TODAY(),"Vencido",IF(E13-TODAY()&lt;=DiasAviso,"Por vencer","Activo")))</f>
        <v/>
      </c>
      <c r="H13" s="21">
        <f>IF(E13="","",E13-TODAY())</f>
        <v/>
      </c>
    </row>
    <row r="14">
      <c r="A14" s="11" t="n"/>
      <c r="B14" s="18" t="n"/>
      <c r="C14" s="11" t="n"/>
      <c r="D14" s="19" t="n"/>
      <c r="E14" s="19" t="n"/>
      <c r="F14" s="11" t="n"/>
      <c r="G14" s="20">
        <f>IF(E14="","",IF(E14&lt;TODAY(),"Vencido",IF(E14-TODAY()&lt;=DiasAviso,"Por vencer","Activo")))</f>
        <v/>
      </c>
      <c r="H14" s="21">
        <f>IF(E14="","",E14-TODAY())</f>
        <v/>
      </c>
    </row>
    <row r="15">
      <c r="A15" s="11" t="n"/>
      <c r="B15" s="18" t="n"/>
      <c r="C15" s="11" t="n"/>
      <c r="D15" s="19" t="n"/>
      <c r="E15" s="19" t="n"/>
      <c r="F15" s="11" t="n"/>
      <c r="G15" s="20">
        <f>IF(E15="","",IF(E15&lt;TODAY(),"Vencido",IF(E15-TODAY()&lt;=DiasAviso,"Por vencer","Activo")))</f>
        <v/>
      </c>
      <c r="H15" s="21">
        <f>IF(E15="","",E15-TODAY())</f>
        <v/>
      </c>
    </row>
    <row r="16">
      <c r="A16" s="11" t="n"/>
      <c r="B16" s="18" t="n"/>
      <c r="C16" s="11" t="n"/>
      <c r="D16" s="19" t="n"/>
      <c r="E16" s="19" t="n"/>
      <c r="F16" s="11" t="n"/>
      <c r="G16" s="20">
        <f>IF(E16="","",IF(E16&lt;TODAY(),"Vencido",IF(E16-TODAY()&lt;=DiasAviso,"Por vencer","Activo")))</f>
        <v/>
      </c>
      <c r="H16" s="21">
        <f>IF(E16="","",E16-TODAY())</f>
        <v/>
      </c>
    </row>
    <row r="17">
      <c r="A17" s="11" t="n"/>
      <c r="B17" s="18" t="n"/>
      <c r="C17" s="11" t="n"/>
      <c r="D17" s="19" t="n"/>
      <c r="E17" s="19" t="n"/>
      <c r="F17" s="11" t="n"/>
      <c r="G17" s="20">
        <f>IF(E17="","",IF(E17&lt;TODAY(),"Vencido",IF(E17-TODAY()&lt;=DiasAviso,"Por vencer","Activo")))</f>
        <v/>
      </c>
      <c r="H17" s="21">
        <f>IF(E17="","",E17-TODAY())</f>
        <v/>
      </c>
    </row>
    <row r="18">
      <c r="A18" s="11" t="n"/>
      <c r="B18" s="18" t="n"/>
      <c r="C18" s="11" t="n"/>
      <c r="D18" s="19" t="n"/>
      <c r="E18" s="19" t="n"/>
      <c r="F18" s="11" t="n"/>
      <c r="G18" s="20">
        <f>IF(E18="","",IF(E18&lt;TODAY(),"Vencido",IF(E18-TODAY()&lt;=DiasAviso,"Por vencer","Activo")))</f>
        <v/>
      </c>
      <c r="H18" s="21">
        <f>IF(E18="","",E18-TODAY())</f>
        <v/>
      </c>
    </row>
    <row r="19">
      <c r="A19" s="11" t="n"/>
      <c r="B19" s="18" t="n"/>
      <c r="C19" s="11" t="n"/>
      <c r="D19" s="19" t="n"/>
      <c r="E19" s="19" t="n"/>
      <c r="F19" s="11" t="n"/>
      <c r="G19" s="20">
        <f>IF(E19="","",IF(E19&lt;TODAY(),"Vencido",IF(E19-TODAY()&lt;=DiasAviso,"Por vencer","Activo")))</f>
        <v/>
      </c>
      <c r="H19" s="21">
        <f>IF(E19="","",E19-TODAY())</f>
        <v/>
      </c>
    </row>
    <row r="20">
      <c r="A20" s="11" t="n"/>
      <c r="B20" s="18" t="n"/>
      <c r="C20" s="11" t="n"/>
      <c r="D20" s="19" t="n"/>
      <c r="E20" s="19" t="n"/>
      <c r="F20" s="11" t="n"/>
      <c r="G20" s="20">
        <f>IF(E20="","",IF(E20&lt;TODAY(),"Vencido",IF(E20-TODAY()&lt;=DiasAviso,"Por vencer","Activo")))</f>
        <v/>
      </c>
      <c r="H20" s="21">
        <f>IF(E20="","",E20-TODAY())</f>
        <v/>
      </c>
    </row>
    <row r="21">
      <c r="A21" s="11" t="n"/>
      <c r="B21" s="18" t="n"/>
      <c r="C21" s="11" t="n"/>
      <c r="D21" s="19" t="n"/>
      <c r="E21" s="19" t="n"/>
      <c r="F21" s="11" t="n"/>
      <c r="G21" s="20">
        <f>IF(E21="","",IF(E21&lt;TODAY(),"Vencido",IF(E21-TODAY()&lt;=DiasAviso,"Por vencer","Activo")))</f>
        <v/>
      </c>
      <c r="H21" s="21">
        <f>IF(E21="","",E21-TODAY())</f>
        <v/>
      </c>
    </row>
    <row r="22">
      <c r="A22" s="11" t="n"/>
      <c r="B22" s="18" t="n"/>
      <c r="C22" s="11" t="n"/>
      <c r="D22" s="19" t="n"/>
      <c r="E22" s="19" t="n"/>
      <c r="F22" s="11" t="n"/>
      <c r="G22" s="20">
        <f>IF(E22="","",IF(E22&lt;TODAY(),"Vencido",IF(E22-TODAY()&lt;=DiasAviso,"Por vencer","Activo")))</f>
        <v/>
      </c>
      <c r="H22" s="21">
        <f>IF(E22="","",E22-TODAY())</f>
        <v/>
      </c>
    </row>
    <row r="23">
      <c r="A23" s="11" t="n"/>
      <c r="B23" s="18" t="n"/>
      <c r="C23" s="11" t="n"/>
      <c r="D23" s="19" t="n"/>
      <c r="E23" s="19" t="n"/>
      <c r="F23" s="11" t="n"/>
      <c r="G23" s="20">
        <f>IF(E23="","",IF(E23&lt;TODAY(),"Vencido",IF(E23-TODAY()&lt;=DiasAviso,"Por vencer","Activo")))</f>
        <v/>
      </c>
      <c r="H23" s="21">
        <f>IF(E23="","",E23-TODAY())</f>
        <v/>
      </c>
    </row>
    <row r="24">
      <c r="A24" s="11" t="n"/>
      <c r="B24" s="18" t="n"/>
      <c r="C24" s="11" t="n"/>
      <c r="D24" s="19" t="n"/>
      <c r="E24" s="19" t="n"/>
      <c r="F24" s="11" t="n"/>
      <c r="G24" s="20">
        <f>IF(E24="","",IF(E24&lt;TODAY(),"Vencido",IF(E24-TODAY()&lt;=DiasAviso,"Por vencer","Activo")))</f>
        <v/>
      </c>
      <c r="H24" s="21">
        <f>IF(E24="","",E24-TODAY())</f>
        <v/>
      </c>
    </row>
    <row r="25">
      <c r="A25" s="11" t="n"/>
      <c r="B25" s="18" t="n"/>
      <c r="C25" s="11" t="n"/>
      <c r="D25" s="19" t="n"/>
      <c r="E25" s="19" t="n"/>
      <c r="F25" s="11" t="n"/>
      <c r="G25" s="20">
        <f>IF(E25="","",IF(E25&lt;TODAY(),"Vencido",IF(E25-TODAY()&lt;=DiasAviso,"Por vencer","Activo")))</f>
        <v/>
      </c>
      <c r="H25" s="21">
        <f>IF(E25="","",E25-TODAY())</f>
        <v/>
      </c>
    </row>
    <row r="26">
      <c r="A26" s="11" t="n"/>
      <c r="B26" s="18" t="n"/>
      <c r="C26" s="11" t="n"/>
      <c r="D26" s="19" t="n"/>
      <c r="E26" s="19" t="n"/>
      <c r="F26" s="11" t="n"/>
      <c r="G26" s="20">
        <f>IF(E26="","",IF(E26&lt;TODAY(),"Vencido",IF(E26-TODAY()&lt;=DiasAviso,"Por vencer","Activo")))</f>
        <v/>
      </c>
      <c r="H26" s="21">
        <f>IF(E26="","",E26-TODAY())</f>
        <v/>
      </c>
    </row>
    <row r="27">
      <c r="A27" s="11" t="n"/>
      <c r="B27" s="18" t="n"/>
      <c r="C27" s="11" t="n"/>
      <c r="D27" s="19" t="n"/>
      <c r="E27" s="19" t="n"/>
      <c r="F27" s="11" t="n"/>
      <c r="G27" s="20">
        <f>IF(E27="","",IF(E27&lt;TODAY(),"Vencido",IF(E27-TODAY()&lt;=DiasAviso,"Por vencer","Activo")))</f>
        <v/>
      </c>
      <c r="H27" s="21">
        <f>IF(E27="","",E27-TODAY())</f>
        <v/>
      </c>
    </row>
    <row r="28">
      <c r="A28" s="11" t="n"/>
      <c r="B28" s="18" t="n"/>
      <c r="C28" s="11" t="n"/>
      <c r="D28" s="19" t="n"/>
      <c r="E28" s="19" t="n"/>
      <c r="F28" s="11" t="n"/>
      <c r="G28" s="20">
        <f>IF(E28="","",IF(E28&lt;TODAY(),"Vencido",IF(E28-TODAY()&lt;=DiasAviso,"Por vencer","Activo")))</f>
        <v/>
      </c>
      <c r="H28" s="21">
        <f>IF(E28="","",E28-TODAY())</f>
        <v/>
      </c>
    </row>
    <row r="29">
      <c r="A29" s="11" t="n"/>
      <c r="B29" s="18" t="n"/>
      <c r="C29" s="11" t="n"/>
      <c r="D29" s="19" t="n"/>
      <c r="E29" s="19" t="n"/>
      <c r="F29" s="11" t="n"/>
      <c r="G29" s="20">
        <f>IF(E29="","",IF(E29&lt;TODAY(),"Vencido",IF(E29-TODAY()&lt;=DiasAviso,"Por vencer","Activo")))</f>
        <v/>
      </c>
      <c r="H29" s="21">
        <f>IF(E29="","",E29-TODAY())</f>
        <v/>
      </c>
    </row>
    <row r="30">
      <c r="A30" s="11" t="n"/>
      <c r="B30" s="18" t="n"/>
      <c r="C30" s="11" t="n"/>
      <c r="D30" s="19" t="n"/>
      <c r="E30" s="19" t="n"/>
      <c r="F30" s="11" t="n"/>
      <c r="G30" s="20">
        <f>IF(E30="","",IF(E30&lt;TODAY(),"Vencido",IF(E30-TODAY()&lt;=DiasAviso,"Por vencer","Activo")))</f>
        <v/>
      </c>
      <c r="H30" s="21">
        <f>IF(E30="","",E30-TODAY())</f>
        <v/>
      </c>
    </row>
    <row r="31">
      <c r="A31" s="11" t="n"/>
      <c r="B31" s="18" t="n"/>
      <c r="C31" s="11" t="n"/>
      <c r="D31" s="19" t="n"/>
      <c r="E31" s="19" t="n"/>
      <c r="F31" s="11" t="n"/>
      <c r="G31" s="20">
        <f>IF(E31="","",IF(E31&lt;TODAY(),"Vencido",IF(E31-TODAY()&lt;=DiasAviso,"Por vencer","Activo")))</f>
        <v/>
      </c>
      <c r="H31" s="21">
        <f>IF(E31="","",E31-TODAY())</f>
        <v/>
      </c>
    </row>
    <row r="32">
      <c r="A32" s="11" t="n"/>
      <c r="B32" s="18" t="n"/>
      <c r="C32" s="11" t="n"/>
      <c r="D32" s="19" t="n"/>
      <c r="E32" s="19" t="n"/>
      <c r="F32" s="11" t="n"/>
      <c r="G32" s="20">
        <f>IF(E32="","",IF(E32&lt;TODAY(),"Vencido",IF(E32-TODAY()&lt;=DiasAviso,"Por vencer","Activo")))</f>
        <v/>
      </c>
      <c r="H32" s="21">
        <f>IF(E32="","",E32-TODAY())</f>
        <v/>
      </c>
    </row>
    <row r="33">
      <c r="A33" s="11" t="n"/>
      <c r="B33" s="18" t="n"/>
      <c r="C33" s="11" t="n"/>
      <c r="D33" s="19" t="n"/>
      <c r="E33" s="19" t="n"/>
      <c r="F33" s="11" t="n"/>
      <c r="G33" s="20">
        <f>IF(E33="","",IF(E33&lt;TODAY(),"Vencido",IF(E33-TODAY()&lt;=DiasAviso,"Por vencer","Activo")))</f>
        <v/>
      </c>
      <c r="H33" s="21">
        <f>IF(E33="","",E33-TODAY())</f>
        <v/>
      </c>
    </row>
    <row r="34">
      <c r="A34" s="11" t="n"/>
      <c r="B34" s="18" t="n"/>
      <c r="C34" s="11" t="n"/>
      <c r="D34" s="19" t="n"/>
      <c r="E34" s="19" t="n"/>
      <c r="F34" s="11" t="n"/>
      <c r="G34" s="20">
        <f>IF(E34="","",IF(E34&lt;TODAY(),"Vencido",IF(E34-TODAY()&lt;=DiasAviso,"Por vencer","Activo")))</f>
        <v/>
      </c>
      <c r="H34" s="21">
        <f>IF(E34="","",E34-TODAY())</f>
        <v/>
      </c>
    </row>
    <row r="35">
      <c r="A35" s="11" t="n"/>
      <c r="B35" s="18" t="n"/>
      <c r="C35" s="11" t="n"/>
      <c r="D35" s="19" t="n"/>
      <c r="E35" s="19" t="n"/>
      <c r="F35" s="11" t="n"/>
      <c r="G35" s="20">
        <f>IF(E35="","",IF(E35&lt;TODAY(),"Vencido",IF(E35-TODAY()&lt;=DiasAviso,"Por vencer","Activo")))</f>
        <v/>
      </c>
      <c r="H35" s="21">
        <f>IF(E35="","",E35-TODAY())</f>
        <v/>
      </c>
    </row>
    <row r="36">
      <c r="A36" s="11" t="n"/>
      <c r="B36" s="18" t="n"/>
      <c r="C36" s="11" t="n"/>
      <c r="D36" s="19" t="n"/>
      <c r="E36" s="19" t="n"/>
      <c r="F36" s="11" t="n"/>
      <c r="G36" s="20">
        <f>IF(E36="","",IF(E36&lt;TODAY(),"Vencido",IF(E36-TODAY()&lt;=DiasAviso,"Por vencer","Activo")))</f>
        <v/>
      </c>
      <c r="H36" s="21">
        <f>IF(E36="","",E36-TODAY())</f>
        <v/>
      </c>
    </row>
    <row r="37">
      <c r="A37" s="11" t="n"/>
      <c r="B37" s="18" t="n"/>
      <c r="C37" s="11" t="n"/>
      <c r="D37" s="19" t="n"/>
      <c r="E37" s="19" t="n"/>
      <c r="F37" s="11" t="n"/>
      <c r="G37" s="20">
        <f>IF(E37="","",IF(E37&lt;TODAY(),"Vencido",IF(E37-TODAY()&lt;=DiasAviso,"Por vencer","Activo")))</f>
        <v/>
      </c>
      <c r="H37" s="21">
        <f>IF(E37="","",E37-TODAY())</f>
        <v/>
      </c>
    </row>
    <row r="38">
      <c r="A38" s="11" t="n"/>
      <c r="B38" s="18" t="n"/>
      <c r="C38" s="11" t="n"/>
      <c r="D38" s="19" t="n"/>
      <c r="E38" s="19" t="n"/>
      <c r="F38" s="11" t="n"/>
      <c r="G38" s="20">
        <f>IF(E38="","",IF(E38&lt;TODAY(),"Vencido",IF(E38-TODAY()&lt;=DiasAviso,"Por vencer","Activo")))</f>
        <v/>
      </c>
      <c r="H38" s="21">
        <f>IF(E38="","",E38-TODAY())</f>
        <v/>
      </c>
    </row>
    <row r="39">
      <c r="A39" s="11" t="n"/>
      <c r="B39" s="18" t="n"/>
      <c r="C39" s="11" t="n"/>
      <c r="D39" s="19" t="n"/>
      <c r="E39" s="19" t="n"/>
      <c r="F39" s="11" t="n"/>
      <c r="G39" s="20">
        <f>IF(E39="","",IF(E39&lt;TODAY(),"Vencido",IF(E39-TODAY()&lt;=DiasAviso,"Por vencer","Activo")))</f>
        <v/>
      </c>
      <c r="H39" s="21">
        <f>IF(E39="","",E39-TODAY())</f>
        <v/>
      </c>
    </row>
    <row r="40">
      <c r="A40" s="11" t="n"/>
      <c r="B40" s="18" t="n"/>
      <c r="C40" s="11" t="n"/>
      <c r="D40" s="19" t="n"/>
      <c r="E40" s="19" t="n"/>
      <c r="F40" s="11" t="n"/>
      <c r="G40" s="20">
        <f>IF(E40="","",IF(E40&lt;TODAY(),"Vencido",IF(E40-TODAY()&lt;=DiasAviso,"Por vencer","Activo")))</f>
        <v/>
      </c>
      <c r="H40" s="21">
        <f>IF(E40="","",E40-TODAY())</f>
        <v/>
      </c>
    </row>
    <row r="41">
      <c r="A41" s="11" t="n"/>
      <c r="B41" s="18" t="n"/>
      <c r="C41" s="11" t="n"/>
      <c r="D41" s="19" t="n"/>
      <c r="E41" s="19" t="n"/>
      <c r="F41" s="11" t="n"/>
      <c r="G41" s="20">
        <f>IF(E41="","",IF(E41&lt;TODAY(),"Vencido",IF(E41-TODAY()&lt;=DiasAviso,"Por vencer","Activo")))</f>
        <v/>
      </c>
      <c r="H41" s="21">
        <f>IF(E41="","",E41-TODAY())</f>
        <v/>
      </c>
    </row>
    <row r="42">
      <c r="A42" s="11" t="n"/>
      <c r="B42" s="18" t="n"/>
      <c r="C42" s="11" t="n"/>
      <c r="D42" s="19" t="n"/>
      <c r="E42" s="19" t="n"/>
      <c r="F42" s="11" t="n"/>
      <c r="G42" s="20">
        <f>IF(E42="","",IF(E42&lt;TODAY(),"Vencido",IF(E42-TODAY()&lt;=DiasAviso,"Por vencer","Activo")))</f>
        <v/>
      </c>
      <c r="H42" s="21">
        <f>IF(E42="","",E42-TODAY())</f>
        <v/>
      </c>
    </row>
    <row r="43">
      <c r="A43" s="11" t="n"/>
      <c r="B43" s="18" t="n"/>
      <c r="C43" s="11" t="n"/>
      <c r="D43" s="19" t="n"/>
      <c r="E43" s="19" t="n"/>
      <c r="F43" s="11" t="n"/>
      <c r="G43" s="20">
        <f>IF(E43="","",IF(E43&lt;TODAY(),"Vencido",IF(E43-TODAY()&lt;=DiasAviso,"Por vencer","Activo")))</f>
        <v/>
      </c>
      <c r="H43" s="21">
        <f>IF(E43="","",E43-TODAY())</f>
        <v/>
      </c>
    </row>
    <row r="44">
      <c r="A44" s="11" t="n"/>
      <c r="B44" s="18" t="n"/>
      <c r="C44" s="11" t="n"/>
      <c r="D44" s="19" t="n"/>
      <c r="E44" s="19" t="n"/>
      <c r="F44" s="11" t="n"/>
      <c r="G44" s="20">
        <f>IF(E44="","",IF(E44&lt;TODAY(),"Vencido",IF(E44-TODAY()&lt;=DiasAviso,"Por vencer","Activo")))</f>
        <v/>
      </c>
      <c r="H44" s="21">
        <f>IF(E44="","",E44-TODAY())</f>
        <v/>
      </c>
    </row>
    <row r="45">
      <c r="A45" s="11" t="n"/>
      <c r="B45" s="18" t="n"/>
      <c r="C45" s="11" t="n"/>
      <c r="D45" s="19" t="n"/>
      <c r="E45" s="19" t="n"/>
      <c r="F45" s="11" t="n"/>
      <c r="G45" s="20">
        <f>IF(E45="","",IF(E45&lt;TODAY(),"Vencido",IF(E45-TODAY()&lt;=DiasAviso,"Por vencer","Activo")))</f>
        <v/>
      </c>
      <c r="H45" s="21">
        <f>IF(E45="","",E45-TODAY())</f>
        <v/>
      </c>
    </row>
    <row r="46">
      <c r="A46" s="11" t="n"/>
      <c r="B46" s="18" t="n"/>
      <c r="C46" s="11" t="n"/>
      <c r="D46" s="19" t="n"/>
      <c r="E46" s="19" t="n"/>
      <c r="F46" s="11" t="n"/>
      <c r="G46" s="20">
        <f>IF(E46="","",IF(E46&lt;TODAY(),"Vencido",IF(E46-TODAY()&lt;=DiasAviso,"Por vencer","Activo")))</f>
        <v/>
      </c>
      <c r="H46" s="21">
        <f>IF(E46="","",E46-TODAY())</f>
        <v/>
      </c>
    </row>
    <row r="47">
      <c r="A47" s="11" t="n"/>
      <c r="B47" s="18" t="n"/>
      <c r="C47" s="11" t="n"/>
      <c r="D47" s="19" t="n"/>
      <c r="E47" s="19" t="n"/>
      <c r="F47" s="11" t="n"/>
      <c r="G47" s="20">
        <f>IF(E47="","",IF(E47&lt;TODAY(),"Vencido",IF(E47-TODAY()&lt;=DiasAviso,"Por vencer","Activo")))</f>
        <v/>
      </c>
      <c r="H47" s="21">
        <f>IF(E47="","",E47-TODAY())</f>
        <v/>
      </c>
    </row>
    <row r="48">
      <c r="A48" s="11" t="n"/>
      <c r="B48" s="18" t="n"/>
      <c r="C48" s="11" t="n"/>
      <c r="D48" s="19" t="n"/>
      <c r="E48" s="19" t="n"/>
      <c r="F48" s="11" t="n"/>
      <c r="G48" s="20">
        <f>IF(E48="","",IF(E48&lt;TODAY(),"Vencido",IF(E48-TODAY()&lt;=DiasAviso,"Por vencer","Activo")))</f>
        <v/>
      </c>
      <c r="H48" s="21">
        <f>IF(E48="","",E48-TODAY())</f>
        <v/>
      </c>
    </row>
    <row r="49">
      <c r="A49" s="11" t="n"/>
      <c r="B49" s="18" t="n"/>
      <c r="C49" s="11" t="n"/>
      <c r="D49" s="19" t="n"/>
      <c r="E49" s="19" t="n"/>
      <c r="F49" s="11" t="n"/>
      <c r="G49" s="20">
        <f>IF(E49="","",IF(E49&lt;TODAY(),"Vencido",IF(E49-TODAY()&lt;=DiasAviso,"Por vencer","Activo")))</f>
        <v/>
      </c>
      <c r="H49" s="21">
        <f>IF(E49="","",E49-TODAY())</f>
        <v/>
      </c>
    </row>
    <row r="50">
      <c r="A50" s="11" t="n"/>
      <c r="B50" s="18" t="n"/>
      <c r="C50" s="11" t="n"/>
      <c r="D50" s="19" t="n"/>
      <c r="E50" s="19" t="n"/>
      <c r="F50" s="11" t="n"/>
      <c r="G50" s="20">
        <f>IF(E50="","",IF(E50&lt;TODAY(),"Vencido",IF(E50-TODAY()&lt;=DiasAviso,"Por vencer","Activo")))</f>
        <v/>
      </c>
      <c r="H50" s="21">
        <f>IF(E50="","",E50-TODAY())</f>
        <v/>
      </c>
    </row>
    <row r="51">
      <c r="A51" s="11" t="n"/>
      <c r="B51" s="18" t="n"/>
      <c r="C51" s="11" t="n"/>
      <c r="D51" s="19" t="n"/>
      <c r="E51" s="19" t="n"/>
      <c r="F51" s="11" t="n"/>
      <c r="G51" s="20">
        <f>IF(E51="","",IF(E51&lt;TODAY(),"Vencido",IF(E51-TODAY()&lt;=DiasAviso,"Por vencer","Activo")))</f>
        <v/>
      </c>
      <c r="H51" s="21">
        <f>IF(E51="","",E51-TODAY())</f>
        <v/>
      </c>
    </row>
    <row r="52">
      <c r="A52" s="11" t="n"/>
      <c r="B52" s="18" t="n"/>
      <c r="C52" s="11" t="n"/>
      <c r="D52" s="19" t="n"/>
      <c r="E52" s="19" t="n"/>
      <c r="F52" s="11" t="n"/>
      <c r="G52" s="20">
        <f>IF(E52="","",IF(E52&lt;TODAY(),"Vencido",IF(E52-TODAY()&lt;=DiasAviso,"Por vencer","Activo")))</f>
        <v/>
      </c>
      <c r="H52" s="21">
        <f>IF(E52="","",E52-TODAY())</f>
        <v/>
      </c>
    </row>
    <row r="53">
      <c r="A53" s="11" t="n"/>
      <c r="B53" s="18" t="n"/>
      <c r="C53" s="11" t="n"/>
      <c r="D53" s="19" t="n"/>
      <c r="E53" s="19" t="n"/>
      <c r="F53" s="11" t="n"/>
      <c r="G53" s="20">
        <f>IF(E53="","",IF(E53&lt;TODAY(),"Vencido",IF(E53-TODAY()&lt;=DiasAviso,"Por vencer","Activo")))</f>
        <v/>
      </c>
      <c r="H53" s="21">
        <f>IF(E53="","",E53-TODAY())</f>
        <v/>
      </c>
    </row>
    <row r="54">
      <c r="A54" s="11" t="n"/>
      <c r="B54" s="18" t="n"/>
      <c r="C54" s="11" t="n"/>
      <c r="D54" s="19" t="n"/>
      <c r="E54" s="19" t="n"/>
      <c r="F54" s="11" t="n"/>
      <c r="G54" s="20">
        <f>IF(E54="","",IF(E54&lt;TODAY(),"Vencido",IF(E54-TODAY()&lt;=DiasAviso,"Por vencer","Activo")))</f>
        <v/>
      </c>
      <c r="H54" s="21">
        <f>IF(E54="","",E54-TODAY())</f>
        <v/>
      </c>
    </row>
    <row r="55">
      <c r="A55" s="11" t="n"/>
      <c r="B55" s="18" t="n"/>
      <c r="C55" s="11" t="n"/>
      <c r="D55" s="19" t="n"/>
      <c r="E55" s="19" t="n"/>
      <c r="F55" s="11" t="n"/>
      <c r="G55" s="20">
        <f>IF(E55="","",IF(E55&lt;TODAY(),"Vencido",IF(E55-TODAY()&lt;=DiasAviso,"Por vencer","Activo")))</f>
        <v/>
      </c>
      <c r="H55" s="21">
        <f>IF(E55="","",E55-TODAY())</f>
        <v/>
      </c>
    </row>
    <row r="56">
      <c r="A56" s="11" t="n"/>
      <c r="B56" s="18" t="n"/>
      <c r="C56" s="11" t="n"/>
      <c r="D56" s="19" t="n"/>
      <c r="E56" s="19" t="n"/>
      <c r="F56" s="11" t="n"/>
      <c r="G56" s="20">
        <f>IF(E56="","",IF(E56&lt;TODAY(),"Vencido",IF(E56-TODAY()&lt;=DiasAviso,"Por vencer","Activo")))</f>
        <v/>
      </c>
      <c r="H56" s="21">
        <f>IF(E56="","",E56-TODAY())</f>
        <v/>
      </c>
    </row>
    <row r="57">
      <c r="A57" s="11" t="n"/>
      <c r="B57" s="18" t="n"/>
      <c r="C57" s="11" t="n"/>
      <c r="D57" s="19" t="n"/>
      <c r="E57" s="19" t="n"/>
      <c r="F57" s="11" t="n"/>
      <c r="G57" s="20">
        <f>IF(E57="","",IF(E57&lt;TODAY(),"Vencido",IF(E57-TODAY()&lt;=DiasAviso,"Por vencer","Activo")))</f>
        <v/>
      </c>
      <c r="H57" s="21">
        <f>IF(E57="","",E57-TODAY())</f>
        <v/>
      </c>
    </row>
    <row r="58">
      <c r="A58" s="11" t="n"/>
      <c r="B58" s="18" t="n"/>
      <c r="C58" s="11" t="n"/>
      <c r="D58" s="19" t="n"/>
      <c r="E58" s="19" t="n"/>
      <c r="F58" s="11" t="n"/>
      <c r="G58" s="20">
        <f>IF(E58="","",IF(E58&lt;TODAY(),"Vencido",IF(E58-TODAY()&lt;=DiasAviso,"Por vencer","Activo")))</f>
        <v/>
      </c>
      <c r="H58" s="21">
        <f>IF(E58="","",E58-TODAY())</f>
        <v/>
      </c>
    </row>
    <row r="59">
      <c r="A59" s="11" t="n"/>
      <c r="B59" s="18" t="n"/>
      <c r="C59" s="11" t="n"/>
      <c r="D59" s="19" t="n"/>
      <c r="E59" s="19" t="n"/>
      <c r="F59" s="11" t="n"/>
      <c r="G59" s="20">
        <f>IF(E59="","",IF(E59&lt;TODAY(),"Vencido",IF(E59-TODAY()&lt;=DiasAviso,"Por vencer","Activo")))</f>
        <v/>
      </c>
      <c r="H59" s="21">
        <f>IF(E59="","",E59-TODAY())</f>
        <v/>
      </c>
    </row>
    <row r="60">
      <c r="A60" s="11" t="n"/>
      <c r="B60" s="18" t="n"/>
      <c r="C60" s="11" t="n"/>
      <c r="D60" s="19" t="n"/>
      <c r="E60" s="19" t="n"/>
      <c r="F60" s="11" t="n"/>
      <c r="G60" s="20">
        <f>IF(E60="","",IF(E60&lt;TODAY(),"Vencido",IF(E60-TODAY()&lt;=DiasAviso,"Por vencer","Activo")))</f>
        <v/>
      </c>
      <c r="H60" s="21">
        <f>IF(E60="","",E60-TODAY())</f>
        <v/>
      </c>
    </row>
    <row r="61">
      <c r="A61" s="11" t="n"/>
      <c r="B61" s="18" t="n"/>
      <c r="C61" s="11" t="n"/>
      <c r="D61" s="19" t="n"/>
      <c r="E61" s="19" t="n"/>
      <c r="F61" s="11" t="n"/>
      <c r="G61" s="20">
        <f>IF(E61="","",IF(E61&lt;TODAY(),"Vencido",IF(E61-TODAY()&lt;=DiasAviso,"Por vencer","Activo")))</f>
        <v/>
      </c>
      <c r="H61" s="21">
        <f>IF(E61="","",E61-TODAY())</f>
        <v/>
      </c>
    </row>
    <row r="62">
      <c r="A62" s="11" t="n"/>
      <c r="B62" s="18" t="n"/>
      <c r="C62" s="11" t="n"/>
      <c r="D62" s="19" t="n"/>
      <c r="E62" s="19" t="n"/>
      <c r="F62" s="11" t="n"/>
      <c r="G62" s="20">
        <f>IF(E62="","",IF(E62&lt;TODAY(),"Vencido",IF(E62-TODAY()&lt;=DiasAviso,"Por vencer","Activo")))</f>
        <v/>
      </c>
      <c r="H62" s="21">
        <f>IF(E62="","",E62-TODAY())</f>
        <v/>
      </c>
    </row>
    <row r="63">
      <c r="A63" s="11" t="n"/>
      <c r="B63" s="18" t="n"/>
      <c r="C63" s="11" t="n"/>
      <c r="D63" s="19" t="n"/>
      <c r="E63" s="19" t="n"/>
      <c r="F63" s="11" t="n"/>
      <c r="G63" s="20">
        <f>IF(E63="","",IF(E63&lt;TODAY(),"Vencido",IF(E63-TODAY()&lt;=DiasAviso,"Por vencer","Activo")))</f>
        <v/>
      </c>
      <c r="H63" s="21">
        <f>IF(E63="","",E63-TODAY())</f>
        <v/>
      </c>
    </row>
    <row r="64">
      <c r="A64" s="11" t="n"/>
      <c r="B64" s="18" t="n"/>
      <c r="C64" s="11" t="n"/>
      <c r="D64" s="19" t="n"/>
      <c r="E64" s="19" t="n"/>
      <c r="F64" s="11" t="n"/>
      <c r="G64" s="20">
        <f>IF(E64="","",IF(E64&lt;TODAY(),"Vencido",IF(E64-TODAY()&lt;=DiasAviso,"Por vencer","Activo")))</f>
        <v/>
      </c>
      <c r="H64" s="21">
        <f>IF(E64="","",E64-TODAY())</f>
        <v/>
      </c>
    </row>
    <row r="65">
      <c r="A65" s="11" t="n"/>
      <c r="B65" s="18" t="n"/>
      <c r="C65" s="11" t="n"/>
      <c r="D65" s="19" t="n"/>
      <c r="E65" s="19" t="n"/>
      <c r="F65" s="11" t="n"/>
      <c r="G65" s="20">
        <f>IF(E65="","",IF(E65&lt;TODAY(),"Vencido",IF(E65-TODAY()&lt;=DiasAviso,"Por vencer","Activo")))</f>
        <v/>
      </c>
      <c r="H65" s="21">
        <f>IF(E65="","",E65-TODAY())</f>
        <v/>
      </c>
    </row>
    <row r="66">
      <c r="A66" s="11" t="n"/>
      <c r="B66" s="18" t="n"/>
      <c r="C66" s="11" t="n"/>
      <c r="D66" s="19" t="n"/>
      <c r="E66" s="19" t="n"/>
      <c r="F66" s="11" t="n"/>
      <c r="G66" s="20">
        <f>IF(E66="","",IF(E66&lt;TODAY(),"Vencido",IF(E66-TODAY()&lt;=DiasAviso,"Por vencer","Activo")))</f>
        <v/>
      </c>
      <c r="H66" s="21">
        <f>IF(E66="","",E66-TODAY())</f>
        <v/>
      </c>
    </row>
    <row r="67">
      <c r="A67" s="11" t="n"/>
      <c r="B67" s="18" t="n"/>
      <c r="C67" s="11" t="n"/>
      <c r="D67" s="19" t="n"/>
      <c r="E67" s="19" t="n"/>
      <c r="F67" s="11" t="n"/>
      <c r="G67" s="20">
        <f>IF(E67="","",IF(E67&lt;TODAY(),"Vencido",IF(E67-TODAY()&lt;=DiasAviso,"Por vencer","Activo")))</f>
        <v/>
      </c>
      <c r="H67" s="21">
        <f>IF(E67="","",E67-TODAY())</f>
        <v/>
      </c>
    </row>
    <row r="68">
      <c r="A68" s="11" t="n"/>
      <c r="B68" s="18" t="n"/>
      <c r="C68" s="11" t="n"/>
      <c r="D68" s="19" t="n"/>
      <c r="E68" s="19" t="n"/>
      <c r="F68" s="11" t="n"/>
      <c r="G68" s="20">
        <f>IF(E68="","",IF(E68&lt;TODAY(),"Vencido",IF(E68-TODAY()&lt;=DiasAviso,"Por vencer","Activo")))</f>
        <v/>
      </c>
      <c r="H68" s="21">
        <f>IF(E68="","",E68-TODAY())</f>
        <v/>
      </c>
    </row>
    <row r="69">
      <c r="A69" s="11" t="n"/>
      <c r="B69" s="18" t="n"/>
      <c r="C69" s="11" t="n"/>
      <c r="D69" s="19" t="n"/>
      <c r="E69" s="19" t="n"/>
      <c r="F69" s="11" t="n"/>
      <c r="G69" s="20">
        <f>IF(E69="","",IF(E69&lt;TODAY(),"Vencido",IF(E69-TODAY()&lt;=DiasAviso,"Por vencer","Activo")))</f>
        <v/>
      </c>
      <c r="H69" s="21">
        <f>IF(E69="","",E69-TODAY())</f>
        <v/>
      </c>
    </row>
    <row r="70">
      <c r="A70" s="11" t="n"/>
      <c r="B70" s="18" t="n"/>
      <c r="C70" s="11" t="n"/>
      <c r="D70" s="19" t="n"/>
      <c r="E70" s="19" t="n"/>
      <c r="F70" s="11" t="n"/>
      <c r="G70" s="20">
        <f>IF(E70="","",IF(E70&lt;TODAY(),"Vencido",IF(E70-TODAY()&lt;=DiasAviso,"Por vencer","Activo")))</f>
        <v/>
      </c>
      <c r="H70" s="21">
        <f>IF(E70="","",E70-TODAY())</f>
        <v/>
      </c>
    </row>
    <row r="71">
      <c r="A71" s="11" t="n"/>
      <c r="B71" s="18" t="n"/>
      <c r="C71" s="11" t="n"/>
      <c r="D71" s="19" t="n"/>
      <c r="E71" s="19" t="n"/>
      <c r="F71" s="11" t="n"/>
      <c r="G71" s="20">
        <f>IF(E71="","",IF(E71&lt;TODAY(),"Vencido",IF(E71-TODAY()&lt;=DiasAviso,"Por vencer","Activo")))</f>
        <v/>
      </c>
      <c r="H71" s="21">
        <f>IF(E71="","",E71-TODAY())</f>
        <v/>
      </c>
    </row>
    <row r="72">
      <c r="A72" s="11" t="n"/>
      <c r="B72" s="18" t="n"/>
      <c r="C72" s="11" t="n"/>
      <c r="D72" s="19" t="n"/>
      <c r="E72" s="19" t="n"/>
      <c r="F72" s="11" t="n"/>
      <c r="G72" s="20">
        <f>IF(E72="","",IF(E72&lt;TODAY(),"Vencido",IF(E72-TODAY()&lt;=DiasAviso,"Por vencer","Activo")))</f>
        <v/>
      </c>
      <c r="H72" s="21">
        <f>IF(E72="","",E72-TODAY())</f>
        <v/>
      </c>
    </row>
    <row r="73">
      <c r="A73" s="11" t="n"/>
      <c r="B73" s="18" t="n"/>
      <c r="C73" s="11" t="n"/>
      <c r="D73" s="19" t="n"/>
      <c r="E73" s="19" t="n"/>
      <c r="F73" s="11" t="n"/>
      <c r="G73" s="20">
        <f>IF(E73="","",IF(E73&lt;TODAY(),"Vencido",IF(E73-TODAY()&lt;=DiasAviso,"Por vencer","Activo")))</f>
        <v/>
      </c>
      <c r="H73" s="21">
        <f>IF(E73="","",E73-TODAY())</f>
        <v/>
      </c>
    </row>
    <row r="74">
      <c r="A74" s="11" t="n"/>
      <c r="B74" s="18" t="n"/>
      <c r="C74" s="11" t="n"/>
      <c r="D74" s="19" t="n"/>
      <c r="E74" s="19" t="n"/>
      <c r="F74" s="11" t="n"/>
      <c r="G74" s="20">
        <f>IF(E74="","",IF(E74&lt;TODAY(),"Vencido",IF(E74-TODAY()&lt;=DiasAviso,"Por vencer","Activo")))</f>
        <v/>
      </c>
      <c r="H74" s="21">
        <f>IF(E74="","",E74-TODAY())</f>
        <v/>
      </c>
    </row>
    <row r="75">
      <c r="A75" s="11" t="n"/>
      <c r="B75" s="18" t="n"/>
      <c r="C75" s="11" t="n"/>
      <c r="D75" s="19" t="n"/>
      <c r="E75" s="19" t="n"/>
      <c r="F75" s="11" t="n"/>
      <c r="G75" s="20">
        <f>IF(E75="","",IF(E75&lt;TODAY(),"Vencido",IF(E75-TODAY()&lt;=DiasAviso,"Por vencer","Activo")))</f>
        <v/>
      </c>
      <c r="H75" s="21">
        <f>IF(E75="","",E75-TODAY())</f>
        <v/>
      </c>
    </row>
    <row r="76">
      <c r="A76" s="11" t="n"/>
      <c r="B76" s="18" t="n"/>
      <c r="C76" s="11" t="n"/>
      <c r="D76" s="19" t="n"/>
      <c r="E76" s="19" t="n"/>
      <c r="F76" s="11" t="n"/>
      <c r="G76" s="20">
        <f>IF(E76="","",IF(E76&lt;TODAY(),"Vencido",IF(E76-TODAY()&lt;=DiasAviso,"Por vencer","Activo")))</f>
        <v/>
      </c>
      <c r="H76" s="21">
        <f>IF(E76="","",E76-TODAY())</f>
        <v/>
      </c>
    </row>
    <row r="77">
      <c r="A77" s="11" t="n"/>
      <c r="B77" s="18" t="n"/>
      <c r="C77" s="11" t="n"/>
      <c r="D77" s="19" t="n"/>
      <c r="E77" s="19" t="n"/>
      <c r="F77" s="11" t="n"/>
      <c r="G77" s="20">
        <f>IF(E77="","",IF(E77&lt;TODAY(),"Vencido",IF(E77-TODAY()&lt;=DiasAviso,"Por vencer","Activo")))</f>
        <v/>
      </c>
      <c r="H77" s="21">
        <f>IF(E77="","",E77-TODAY())</f>
        <v/>
      </c>
    </row>
    <row r="78">
      <c r="A78" s="11" t="n"/>
      <c r="B78" s="18" t="n"/>
      <c r="C78" s="11" t="n"/>
      <c r="D78" s="19" t="n"/>
      <c r="E78" s="19" t="n"/>
      <c r="F78" s="11" t="n"/>
      <c r="G78" s="20">
        <f>IF(E78="","",IF(E78&lt;TODAY(),"Vencido",IF(E78-TODAY()&lt;=DiasAviso,"Por vencer","Activo")))</f>
        <v/>
      </c>
      <c r="H78" s="21">
        <f>IF(E78="","",E78-TODAY())</f>
        <v/>
      </c>
    </row>
    <row r="79">
      <c r="A79" s="11" t="n"/>
      <c r="B79" s="18" t="n"/>
      <c r="C79" s="11" t="n"/>
      <c r="D79" s="19" t="n"/>
      <c r="E79" s="19" t="n"/>
      <c r="F79" s="11" t="n"/>
      <c r="G79" s="20">
        <f>IF(E79="","",IF(E79&lt;TODAY(),"Vencido",IF(E79-TODAY()&lt;=DiasAviso,"Por vencer","Activo")))</f>
        <v/>
      </c>
      <c r="H79" s="21">
        <f>IF(E79="","",E79-TODAY())</f>
        <v/>
      </c>
    </row>
    <row r="80">
      <c r="A80" s="11" t="n"/>
      <c r="B80" s="18" t="n"/>
      <c r="C80" s="11" t="n"/>
      <c r="D80" s="19" t="n"/>
      <c r="E80" s="19" t="n"/>
      <c r="F80" s="11" t="n"/>
      <c r="G80" s="20">
        <f>IF(E80="","",IF(E80&lt;TODAY(),"Vencido",IF(E80-TODAY()&lt;=DiasAviso,"Por vencer","Activo")))</f>
        <v/>
      </c>
      <c r="H80" s="21">
        <f>IF(E80="","",E80-TODAY())</f>
        <v/>
      </c>
    </row>
    <row r="81">
      <c r="A81" s="11" t="n"/>
      <c r="B81" s="18" t="n"/>
      <c r="C81" s="11" t="n"/>
      <c r="D81" s="19" t="n"/>
      <c r="E81" s="19" t="n"/>
      <c r="F81" s="11" t="n"/>
      <c r="G81" s="20">
        <f>IF(E81="","",IF(E81&lt;TODAY(),"Vencido",IF(E81-TODAY()&lt;=DiasAviso,"Por vencer","Activo")))</f>
        <v/>
      </c>
      <c r="H81" s="21">
        <f>IF(E81="","",E81-TODAY())</f>
        <v/>
      </c>
    </row>
    <row r="82">
      <c r="A82" s="11" t="n"/>
      <c r="B82" s="18" t="n"/>
      <c r="C82" s="11" t="n"/>
      <c r="D82" s="19" t="n"/>
      <c r="E82" s="19" t="n"/>
      <c r="F82" s="11" t="n"/>
      <c r="G82" s="20">
        <f>IF(E82="","",IF(E82&lt;TODAY(),"Vencido",IF(E82-TODAY()&lt;=DiasAviso,"Por vencer","Activo")))</f>
        <v/>
      </c>
      <c r="H82" s="21">
        <f>IF(E82="","",E82-TODAY())</f>
        <v/>
      </c>
    </row>
    <row r="83">
      <c r="A83" s="11" t="n"/>
      <c r="B83" s="18" t="n"/>
      <c r="C83" s="11" t="n"/>
      <c r="D83" s="19" t="n"/>
      <c r="E83" s="19" t="n"/>
      <c r="F83" s="11" t="n"/>
      <c r="G83" s="20">
        <f>IF(E83="","",IF(E83&lt;TODAY(),"Vencido",IF(E83-TODAY()&lt;=DiasAviso,"Por vencer","Activo")))</f>
        <v/>
      </c>
      <c r="H83" s="21">
        <f>IF(E83="","",E83-TODAY())</f>
        <v/>
      </c>
    </row>
    <row r="84">
      <c r="A84" s="11" t="n"/>
      <c r="B84" s="18" t="n"/>
      <c r="C84" s="11" t="n"/>
      <c r="D84" s="19" t="n"/>
      <c r="E84" s="19" t="n"/>
      <c r="F84" s="11" t="n"/>
      <c r="G84" s="20">
        <f>IF(E84="","",IF(E84&lt;TODAY(),"Vencido",IF(E84-TODAY()&lt;=DiasAviso,"Por vencer","Activo")))</f>
        <v/>
      </c>
      <c r="H84" s="21">
        <f>IF(E84="","",E84-TODAY())</f>
        <v/>
      </c>
    </row>
    <row r="85">
      <c r="A85" s="11" t="n"/>
      <c r="B85" s="18" t="n"/>
      <c r="C85" s="11" t="n"/>
      <c r="D85" s="19" t="n"/>
      <c r="E85" s="19" t="n"/>
      <c r="F85" s="11" t="n"/>
      <c r="G85" s="20">
        <f>IF(E85="","",IF(E85&lt;TODAY(),"Vencido",IF(E85-TODAY()&lt;=DiasAviso,"Por vencer","Activo")))</f>
        <v/>
      </c>
      <c r="H85" s="21">
        <f>IF(E85="","",E85-TODAY())</f>
        <v/>
      </c>
    </row>
    <row r="86">
      <c r="A86" s="11" t="n"/>
      <c r="B86" s="18" t="n"/>
      <c r="C86" s="11" t="n"/>
      <c r="D86" s="19" t="n"/>
      <c r="E86" s="19" t="n"/>
      <c r="F86" s="11" t="n"/>
      <c r="G86" s="20">
        <f>IF(E86="","",IF(E86&lt;TODAY(),"Vencido",IF(E86-TODAY()&lt;=DiasAviso,"Por vencer","Activo")))</f>
        <v/>
      </c>
      <c r="H86" s="21">
        <f>IF(E86="","",E86-TODAY())</f>
        <v/>
      </c>
    </row>
    <row r="87">
      <c r="A87" s="11" t="n"/>
      <c r="B87" s="18" t="n"/>
      <c r="C87" s="11" t="n"/>
      <c r="D87" s="19" t="n"/>
      <c r="E87" s="19" t="n"/>
      <c r="F87" s="11" t="n"/>
      <c r="G87" s="20">
        <f>IF(E87="","",IF(E87&lt;TODAY(),"Vencido",IF(E87-TODAY()&lt;=DiasAviso,"Por vencer","Activo")))</f>
        <v/>
      </c>
      <c r="H87" s="21">
        <f>IF(E87="","",E87-TODAY())</f>
        <v/>
      </c>
    </row>
    <row r="88">
      <c r="A88" s="11" t="n"/>
      <c r="B88" s="18" t="n"/>
      <c r="C88" s="11" t="n"/>
      <c r="D88" s="19" t="n"/>
      <c r="E88" s="19" t="n"/>
      <c r="F88" s="11" t="n"/>
      <c r="G88" s="20">
        <f>IF(E88="","",IF(E88&lt;TODAY(),"Vencido",IF(E88-TODAY()&lt;=DiasAviso,"Por vencer","Activo")))</f>
        <v/>
      </c>
      <c r="H88" s="21">
        <f>IF(E88="","",E88-TODAY())</f>
        <v/>
      </c>
    </row>
    <row r="89">
      <c r="A89" s="11" t="n"/>
      <c r="B89" s="18" t="n"/>
      <c r="C89" s="11" t="n"/>
      <c r="D89" s="19" t="n"/>
      <c r="E89" s="19" t="n"/>
      <c r="F89" s="11" t="n"/>
      <c r="G89" s="20">
        <f>IF(E89="","",IF(E89&lt;TODAY(),"Vencido",IF(E89-TODAY()&lt;=DiasAviso,"Por vencer","Activo")))</f>
        <v/>
      </c>
      <c r="H89" s="21">
        <f>IF(E89="","",E89-TODAY())</f>
        <v/>
      </c>
    </row>
    <row r="90">
      <c r="A90" s="11" t="n"/>
      <c r="B90" s="18" t="n"/>
      <c r="C90" s="11" t="n"/>
      <c r="D90" s="19" t="n"/>
      <c r="E90" s="19" t="n"/>
      <c r="F90" s="11" t="n"/>
      <c r="G90" s="20">
        <f>IF(E90="","",IF(E90&lt;TODAY(),"Vencido",IF(E90-TODAY()&lt;=DiasAviso,"Por vencer","Activo")))</f>
        <v/>
      </c>
      <c r="H90" s="21">
        <f>IF(E90="","",E90-TODAY())</f>
        <v/>
      </c>
    </row>
    <row r="91">
      <c r="A91" s="11" t="n"/>
      <c r="B91" s="18" t="n"/>
      <c r="C91" s="11" t="n"/>
      <c r="D91" s="19" t="n"/>
      <c r="E91" s="19" t="n"/>
      <c r="F91" s="11" t="n"/>
      <c r="G91" s="20">
        <f>IF(E91="","",IF(E91&lt;TODAY(),"Vencido",IF(E91-TODAY()&lt;=DiasAviso,"Por vencer","Activo")))</f>
        <v/>
      </c>
      <c r="H91" s="21">
        <f>IF(E91="","",E91-TODAY())</f>
        <v/>
      </c>
    </row>
    <row r="92">
      <c r="A92" s="11" t="n"/>
      <c r="B92" s="18" t="n"/>
      <c r="C92" s="11" t="n"/>
      <c r="D92" s="19" t="n"/>
      <c r="E92" s="19" t="n"/>
      <c r="F92" s="11" t="n"/>
      <c r="G92" s="20">
        <f>IF(E92="","",IF(E92&lt;TODAY(),"Vencido",IF(E92-TODAY()&lt;=DiasAviso,"Por vencer","Activo")))</f>
        <v/>
      </c>
      <c r="H92" s="21">
        <f>IF(E92="","",E92-TODAY())</f>
        <v/>
      </c>
    </row>
    <row r="93">
      <c r="A93" s="11" t="n"/>
      <c r="B93" s="18" t="n"/>
      <c r="C93" s="11" t="n"/>
      <c r="D93" s="19" t="n"/>
      <c r="E93" s="19" t="n"/>
      <c r="F93" s="11" t="n"/>
      <c r="G93" s="20">
        <f>IF(E93="","",IF(E93&lt;TODAY(),"Vencido",IF(E93-TODAY()&lt;=DiasAviso,"Por vencer","Activo")))</f>
        <v/>
      </c>
      <c r="H93" s="21">
        <f>IF(E93="","",E93-TODAY())</f>
        <v/>
      </c>
    </row>
    <row r="94">
      <c r="A94" s="11" t="n"/>
      <c r="B94" s="18" t="n"/>
      <c r="C94" s="11" t="n"/>
      <c r="D94" s="19" t="n"/>
      <c r="E94" s="19" t="n"/>
      <c r="F94" s="11" t="n"/>
      <c r="G94" s="20">
        <f>IF(E94="","",IF(E94&lt;TODAY(),"Vencido",IF(E94-TODAY()&lt;=DiasAviso,"Por vencer","Activo")))</f>
        <v/>
      </c>
      <c r="H94" s="21">
        <f>IF(E94="","",E94-TODAY())</f>
        <v/>
      </c>
    </row>
    <row r="95">
      <c r="A95" s="11" t="n"/>
      <c r="B95" s="18" t="n"/>
      <c r="C95" s="11" t="n"/>
      <c r="D95" s="19" t="n"/>
      <c r="E95" s="19" t="n"/>
      <c r="F95" s="11" t="n"/>
      <c r="G95" s="20">
        <f>IF(E95="","",IF(E95&lt;TODAY(),"Vencido",IF(E95-TODAY()&lt;=DiasAviso,"Por vencer","Activo")))</f>
        <v/>
      </c>
      <c r="H95" s="21">
        <f>IF(E95="","",E95-TODAY())</f>
        <v/>
      </c>
    </row>
    <row r="96">
      <c r="A96" s="11" t="n"/>
      <c r="B96" s="18" t="n"/>
      <c r="C96" s="11" t="n"/>
      <c r="D96" s="19" t="n"/>
      <c r="E96" s="19" t="n"/>
      <c r="F96" s="11" t="n"/>
      <c r="G96" s="20">
        <f>IF(E96="","",IF(E96&lt;TODAY(),"Vencido",IF(E96-TODAY()&lt;=DiasAviso,"Por vencer","Activo")))</f>
        <v/>
      </c>
      <c r="H96" s="21">
        <f>IF(E96="","",E96-TODAY())</f>
        <v/>
      </c>
    </row>
    <row r="97">
      <c r="A97" s="11" t="n"/>
      <c r="B97" s="18" t="n"/>
      <c r="C97" s="11" t="n"/>
      <c r="D97" s="19" t="n"/>
      <c r="E97" s="19" t="n"/>
      <c r="F97" s="11" t="n"/>
      <c r="G97" s="20">
        <f>IF(E97="","",IF(E97&lt;TODAY(),"Vencido",IF(E97-TODAY()&lt;=DiasAviso,"Por vencer","Activo")))</f>
        <v/>
      </c>
      <c r="H97" s="21">
        <f>IF(E97="","",E97-TODAY())</f>
        <v/>
      </c>
    </row>
    <row r="98">
      <c r="A98" s="11" t="n"/>
      <c r="B98" s="18" t="n"/>
      <c r="C98" s="11" t="n"/>
      <c r="D98" s="19" t="n"/>
      <c r="E98" s="19" t="n"/>
      <c r="F98" s="11" t="n"/>
      <c r="G98" s="20">
        <f>IF(E98="","",IF(E98&lt;TODAY(),"Vencido",IF(E98-TODAY()&lt;=DiasAviso,"Por vencer","Activo")))</f>
        <v/>
      </c>
      <c r="H98" s="21">
        <f>IF(E98="","",E98-TODAY())</f>
        <v/>
      </c>
    </row>
    <row r="99">
      <c r="A99" s="11" t="n"/>
      <c r="B99" s="18" t="n"/>
      <c r="C99" s="11" t="n"/>
      <c r="D99" s="19" t="n"/>
      <c r="E99" s="19" t="n"/>
      <c r="F99" s="11" t="n"/>
      <c r="G99" s="20">
        <f>IF(E99="","",IF(E99&lt;TODAY(),"Vencido",IF(E99-TODAY()&lt;=DiasAviso,"Por vencer","Activo")))</f>
        <v/>
      </c>
      <c r="H99" s="21">
        <f>IF(E99="","",E99-TODAY())</f>
        <v/>
      </c>
    </row>
    <row r="100">
      <c r="A100" s="11" t="n"/>
      <c r="B100" s="18" t="n"/>
      <c r="C100" s="11" t="n"/>
      <c r="D100" s="19" t="n"/>
      <c r="E100" s="19" t="n"/>
      <c r="F100" s="11" t="n"/>
      <c r="G100" s="20">
        <f>IF(E100="","",IF(E100&lt;TODAY(),"Vencido",IF(E100-TODAY()&lt;=DiasAviso,"Por vencer","Activo")))</f>
        <v/>
      </c>
      <c r="H100" s="21">
        <f>IF(E100="","",E100-TODAY())</f>
        <v/>
      </c>
    </row>
    <row r="101">
      <c r="A101" s="11" t="n"/>
      <c r="B101" s="18" t="n"/>
      <c r="C101" s="11" t="n"/>
      <c r="D101" s="19" t="n"/>
      <c r="E101" s="19" t="n"/>
      <c r="F101" s="11" t="n"/>
      <c r="G101" s="20">
        <f>IF(E101="","",IF(E101&lt;TODAY(),"Vencido",IF(E101-TODAY()&lt;=DiasAviso,"Por vencer","Activo")))</f>
        <v/>
      </c>
      <c r="H101" s="21">
        <f>IF(E101="","",E101-TODAY())</f>
        <v/>
      </c>
    </row>
    <row r="102">
      <c r="A102" s="11" t="n"/>
      <c r="B102" s="18" t="n"/>
      <c r="C102" s="11" t="n"/>
      <c r="D102" s="19" t="n"/>
      <c r="E102" s="19" t="n"/>
      <c r="F102" s="11" t="n"/>
      <c r="G102" s="20">
        <f>IF(E102="","",IF(E102&lt;TODAY(),"Vencido",IF(E102-TODAY()&lt;=DiasAviso,"Por vencer","Activo")))</f>
        <v/>
      </c>
      <c r="H102" s="21">
        <f>IF(E102="","",E102-TODAY())</f>
        <v/>
      </c>
    </row>
    <row r="103">
      <c r="A103" s="11" t="n"/>
      <c r="B103" s="18" t="n"/>
      <c r="C103" s="11" t="n"/>
      <c r="D103" s="19" t="n"/>
      <c r="E103" s="19" t="n"/>
      <c r="F103" s="11" t="n"/>
      <c r="G103" s="20">
        <f>IF(E103="","",IF(E103&lt;TODAY(),"Vencido",IF(E103-TODAY()&lt;=DiasAviso,"Por vencer","Activo")))</f>
        <v/>
      </c>
      <c r="H103" s="21">
        <f>IF(E103="","",E103-TODAY())</f>
        <v/>
      </c>
    </row>
    <row r="104">
      <c r="A104" s="11" t="n"/>
      <c r="B104" s="18" t="n"/>
      <c r="C104" s="11" t="n"/>
      <c r="D104" s="19" t="n"/>
      <c r="E104" s="19" t="n"/>
      <c r="F104" s="11" t="n"/>
      <c r="G104" s="20">
        <f>IF(E104="","",IF(E104&lt;TODAY(),"Vencido",IF(E104-TODAY()&lt;=DiasAviso,"Por vencer","Activo")))</f>
        <v/>
      </c>
      <c r="H104" s="21">
        <f>IF(E104="","",E104-TODAY())</f>
        <v/>
      </c>
    </row>
    <row r="105">
      <c r="A105" s="11" t="n"/>
      <c r="B105" s="18" t="n"/>
      <c r="C105" s="11" t="n"/>
      <c r="D105" s="19" t="n"/>
      <c r="E105" s="19" t="n"/>
      <c r="F105" s="11" t="n"/>
      <c r="G105" s="20">
        <f>IF(E105="","",IF(E105&lt;TODAY(),"Vencido",IF(E105-TODAY()&lt;=DiasAviso,"Por vencer","Activo")))</f>
        <v/>
      </c>
      <c r="H105" s="21">
        <f>IF(E105="","",E105-TODAY())</f>
        <v/>
      </c>
    </row>
    <row r="106">
      <c r="A106" s="11" t="n"/>
      <c r="B106" s="18" t="n"/>
      <c r="C106" s="11" t="n"/>
      <c r="D106" s="19" t="n"/>
      <c r="E106" s="19" t="n"/>
      <c r="F106" s="11" t="n"/>
      <c r="G106" s="20">
        <f>IF(E106="","",IF(E106&lt;TODAY(),"Vencido",IF(E106-TODAY()&lt;=DiasAviso,"Por vencer","Activo")))</f>
        <v/>
      </c>
      <c r="H106" s="21">
        <f>IF(E106="","",E106-TODAY())</f>
        <v/>
      </c>
    </row>
    <row r="107">
      <c r="A107" s="11" t="n"/>
      <c r="B107" s="18" t="n"/>
      <c r="C107" s="11" t="n"/>
      <c r="D107" s="19" t="n"/>
      <c r="E107" s="19" t="n"/>
      <c r="F107" s="11" t="n"/>
      <c r="G107" s="20">
        <f>IF(E107="","",IF(E107&lt;TODAY(),"Vencido",IF(E107-TODAY()&lt;=DiasAviso,"Por vencer","Activo")))</f>
        <v/>
      </c>
      <c r="H107" s="21">
        <f>IF(E107="","",E107-TODAY())</f>
        <v/>
      </c>
    </row>
    <row r="108">
      <c r="A108" s="11" t="n"/>
      <c r="B108" s="18" t="n"/>
      <c r="C108" s="11" t="n"/>
      <c r="D108" s="19" t="n"/>
      <c r="E108" s="19" t="n"/>
      <c r="F108" s="11" t="n"/>
      <c r="G108" s="20">
        <f>IF(E108="","",IF(E108&lt;TODAY(),"Vencido",IF(E108-TODAY()&lt;=DiasAviso,"Por vencer","Activo")))</f>
        <v/>
      </c>
      <c r="H108" s="21">
        <f>IF(E108="","",E108-TODAY())</f>
        <v/>
      </c>
    </row>
    <row r="109">
      <c r="A109" s="11" t="n"/>
      <c r="B109" s="18" t="n"/>
      <c r="C109" s="11" t="n"/>
      <c r="D109" s="19" t="n"/>
      <c r="E109" s="19" t="n"/>
      <c r="F109" s="11" t="n"/>
      <c r="G109" s="20">
        <f>IF(E109="","",IF(E109&lt;TODAY(),"Vencido",IF(E109-TODAY()&lt;=DiasAviso,"Por vencer","Activo")))</f>
        <v/>
      </c>
      <c r="H109" s="21">
        <f>IF(E109="","",E109-TODAY())</f>
        <v/>
      </c>
    </row>
    <row r="110">
      <c r="A110" s="11" t="n"/>
      <c r="B110" s="18" t="n"/>
      <c r="C110" s="11" t="n"/>
      <c r="D110" s="19" t="n"/>
      <c r="E110" s="19" t="n"/>
      <c r="F110" s="11" t="n"/>
      <c r="G110" s="20">
        <f>IF(E110="","",IF(E110&lt;TODAY(),"Vencido",IF(E110-TODAY()&lt;=DiasAviso,"Por vencer","Activo")))</f>
        <v/>
      </c>
      <c r="H110" s="21">
        <f>IF(E110="","",E110-TODAY())</f>
        <v/>
      </c>
    </row>
    <row r="111">
      <c r="A111" s="11" t="n"/>
      <c r="B111" s="18" t="n"/>
      <c r="C111" s="11" t="n"/>
      <c r="D111" s="19" t="n"/>
      <c r="E111" s="19" t="n"/>
      <c r="F111" s="11" t="n"/>
      <c r="G111" s="20">
        <f>IF(E111="","",IF(E111&lt;TODAY(),"Vencido",IF(E111-TODAY()&lt;=DiasAviso,"Por vencer","Activo")))</f>
        <v/>
      </c>
      <c r="H111" s="21">
        <f>IF(E111="","",E111-TODAY())</f>
        <v/>
      </c>
    </row>
    <row r="112">
      <c r="A112" s="11" t="n"/>
      <c r="B112" s="18" t="n"/>
      <c r="C112" s="11" t="n"/>
      <c r="D112" s="19" t="n"/>
      <c r="E112" s="19" t="n"/>
      <c r="F112" s="11" t="n"/>
      <c r="G112" s="20">
        <f>IF(E112="","",IF(E112&lt;TODAY(),"Vencido",IF(E112-TODAY()&lt;=DiasAviso,"Por vencer","Activo")))</f>
        <v/>
      </c>
      <c r="H112" s="21">
        <f>IF(E112="","",E112-TODAY())</f>
        <v/>
      </c>
    </row>
    <row r="113">
      <c r="A113" s="11" t="n"/>
      <c r="B113" s="18" t="n"/>
      <c r="C113" s="11" t="n"/>
      <c r="D113" s="19" t="n"/>
      <c r="E113" s="19" t="n"/>
      <c r="F113" s="11" t="n"/>
      <c r="G113" s="20">
        <f>IF(E113="","",IF(E113&lt;TODAY(),"Vencido",IF(E113-TODAY()&lt;=DiasAviso,"Por vencer","Activo")))</f>
        <v/>
      </c>
      <c r="H113" s="21">
        <f>IF(E113="","",E113-TODAY())</f>
        <v/>
      </c>
    </row>
    <row r="114">
      <c r="A114" s="11" t="n"/>
      <c r="B114" s="18" t="n"/>
      <c r="C114" s="11" t="n"/>
      <c r="D114" s="19" t="n"/>
      <c r="E114" s="19" t="n"/>
      <c r="F114" s="11" t="n"/>
      <c r="G114" s="20">
        <f>IF(E114="","",IF(E114&lt;TODAY(),"Vencido",IF(E114-TODAY()&lt;=DiasAviso,"Por vencer","Activo")))</f>
        <v/>
      </c>
      <c r="H114" s="21">
        <f>IF(E114="","",E114-TODAY())</f>
        <v/>
      </c>
    </row>
    <row r="115">
      <c r="A115" s="11" t="n"/>
      <c r="B115" s="18" t="n"/>
      <c r="C115" s="11" t="n"/>
      <c r="D115" s="19" t="n"/>
      <c r="E115" s="19" t="n"/>
      <c r="F115" s="11" t="n"/>
      <c r="G115" s="20">
        <f>IF(E115="","",IF(E115&lt;TODAY(),"Vencido",IF(E115-TODAY()&lt;=DiasAviso,"Por vencer","Activo")))</f>
        <v/>
      </c>
      <c r="H115" s="21">
        <f>IF(E115="","",E115-TODAY())</f>
        <v/>
      </c>
    </row>
    <row r="116">
      <c r="A116" s="11" t="n"/>
      <c r="B116" s="18" t="n"/>
      <c r="C116" s="11" t="n"/>
      <c r="D116" s="19" t="n"/>
      <c r="E116" s="19" t="n"/>
      <c r="F116" s="11" t="n"/>
      <c r="G116" s="20">
        <f>IF(E116="","",IF(E116&lt;TODAY(),"Vencido",IF(E116-TODAY()&lt;=DiasAviso,"Por vencer","Activo")))</f>
        <v/>
      </c>
      <c r="H116" s="21">
        <f>IF(E116="","",E116-TODAY())</f>
        <v/>
      </c>
    </row>
    <row r="117">
      <c r="A117" s="11" t="n"/>
      <c r="B117" s="18" t="n"/>
      <c r="C117" s="11" t="n"/>
      <c r="D117" s="19" t="n"/>
      <c r="E117" s="19" t="n"/>
      <c r="F117" s="11" t="n"/>
      <c r="G117" s="20">
        <f>IF(E117="","",IF(E117&lt;TODAY(),"Vencido",IF(E117-TODAY()&lt;=DiasAviso,"Por vencer","Activo")))</f>
        <v/>
      </c>
      <c r="H117" s="21">
        <f>IF(E117="","",E117-TODAY())</f>
        <v/>
      </c>
    </row>
    <row r="118">
      <c r="A118" s="11" t="n"/>
      <c r="B118" s="18" t="n"/>
      <c r="C118" s="11" t="n"/>
      <c r="D118" s="19" t="n"/>
      <c r="E118" s="19" t="n"/>
      <c r="F118" s="11" t="n"/>
      <c r="G118" s="20">
        <f>IF(E118="","",IF(E118&lt;TODAY(),"Vencido",IF(E118-TODAY()&lt;=DiasAviso,"Por vencer","Activo")))</f>
        <v/>
      </c>
      <c r="H118" s="21">
        <f>IF(E118="","",E118-TODAY())</f>
        <v/>
      </c>
    </row>
    <row r="119">
      <c r="A119" s="11" t="n"/>
      <c r="B119" s="18" t="n"/>
      <c r="C119" s="11" t="n"/>
      <c r="D119" s="19" t="n"/>
      <c r="E119" s="19" t="n"/>
      <c r="F119" s="11" t="n"/>
      <c r="G119" s="20">
        <f>IF(E119="","",IF(E119&lt;TODAY(),"Vencido",IF(E119-TODAY()&lt;=DiasAviso,"Por vencer","Activo")))</f>
        <v/>
      </c>
      <c r="H119" s="21">
        <f>IF(E119="","",E119-TODAY())</f>
        <v/>
      </c>
    </row>
    <row r="120">
      <c r="A120" s="11" t="n"/>
      <c r="B120" s="18" t="n"/>
      <c r="C120" s="11" t="n"/>
      <c r="D120" s="19" t="n"/>
      <c r="E120" s="19" t="n"/>
      <c r="F120" s="11" t="n"/>
      <c r="G120" s="20">
        <f>IF(E120="","",IF(E120&lt;TODAY(),"Vencido",IF(E120-TODAY()&lt;=DiasAviso,"Por vencer","Activo")))</f>
        <v/>
      </c>
      <c r="H120" s="21">
        <f>IF(E120="","",E120-TODAY())</f>
        <v/>
      </c>
    </row>
    <row r="121">
      <c r="A121" s="11" t="n"/>
      <c r="B121" s="18" t="n"/>
      <c r="C121" s="11" t="n"/>
      <c r="D121" s="19" t="n"/>
      <c r="E121" s="19" t="n"/>
      <c r="F121" s="11" t="n"/>
      <c r="G121" s="20">
        <f>IF(E121="","",IF(E121&lt;TODAY(),"Vencido",IF(E121-TODAY()&lt;=DiasAviso,"Por vencer","Activo")))</f>
        <v/>
      </c>
      <c r="H121" s="21">
        <f>IF(E121="","",E121-TODAY())</f>
        <v/>
      </c>
    </row>
    <row r="122">
      <c r="A122" s="11" t="n"/>
      <c r="B122" s="18" t="n"/>
      <c r="C122" s="11" t="n"/>
      <c r="D122" s="19" t="n"/>
      <c r="E122" s="19" t="n"/>
      <c r="F122" s="11" t="n"/>
      <c r="G122" s="20">
        <f>IF(E122="","",IF(E122&lt;TODAY(),"Vencido",IF(E122-TODAY()&lt;=DiasAviso,"Por vencer","Activo")))</f>
        <v/>
      </c>
      <c r="H122" s="21">
        <f>IF(E122="","",E122-TODAY())</f>
        <v/>
      </c>
    </row>
    <row r="123">
      <c r="A123" s="11" t="n"/>
      <c r="B123" s="18" t="n"/>
      <c r="C123" s="11" t="n"/>
      <c r="D123" s="19" t="n"/>
      <c r="E123" s="19" t="n"/>
      <c r="F123" s="11" t="n"/>
      <c r="G123" s="20">
        <f>IF(E123="","",IF(E123&lt;TODAY(),"Vencido",IF(E123-TODAY()&lt;=DiasAviso,"Por vencer","Activo")))</f>
        <v/>
      </c>
      <c r="H123" s="21">
        <f>IF(E123="","",E123-TODAY())</f>
        <v/>
      </c>
    </row>
    <row r="124">
      <c r="A124" s="11" t="n"/>
      <c r="B124" s="18" t="n"/>
      <c r="C124" s="11" t="n"/>
      <c r="D124" s="19" t="n"/>
      <c r="E124" s="19" t="n"/>
      <c r="F124" s="11" t="n"/>
      <c r="G124" s="20">
        <f>IF(E124="","",IF(E124&lt;TODAY(),"Vencido",IF(E124-TODAY()&lt;=DiasAviso,"Por vencer","Activo")))</f>
        <v/>
      </c>
      <c r="H124" s="21">
        <f>IF(E124="","",E124-TODAY())</f>
        <v/>
      </c>
    </row>
    <row r="125">
      <c r="A125" s="11" t="n"/>
      <c r="B125" s="18" t="n"/>
      <c r="C125" s="11" t="n"/>
      <c r="D125" s="19" t="n"/>
      <c r="E125" s="19" t="n"/>
      <c r="F125" s="11" t="n"/>
      <c r="G125" s="20">
        <f>IF(E125="","",IF(E125&lt;TODAY(),"Vencido",IF(E125-TODAY()&lt;=DiasAviso,"Por vencer","Activo")))</f>
        <v/>
      </c>
      <c r="H125" s="21">
        <f>IF(E125="","",E125-TODAY())</f>
        <v/>
      </c>
    </row>
    <row r="126">
      <c r="A126" s="11" t="n"/>
      <c r="B126" s="18" t="n"/>
      <c r="C126" s="11" t="n"/>
      <c r="D126" s="19" t="n"/>
      <c r="E126" s="19" t="n"/>
      <c r="F126" s="11" t="n"/>
      <c r="G126" s="20">
        <f>IF(E126="","",IF(E126&lt;TODAY(),"Vencido",IF(E126-TODAY()&lt;=DiasAviso,"Por vencer","Activo")))</f>
        <v/>
      </c>
      <c r="H126" s="21">
        <f>IF(E126="","",E126-TODAY())</f>
        <v/>
      </c>
    </row>
    <row r="127">
      <c r="A127" s="11" t="n"/>
      <c r="B127" s="18" t="n"/>
      <c r="C127" s="11" t="n"/>
      <c r="D127" s="19" t="n"/>
      <c r="E127" s="19" t="n"/>
      <c r="F127" s="11" t="n"/>
      <c r="G127" s="20">
        <f>IF(E127="","",IF(E127&lt;TODAY(),"Vencido",IF(E127-TODAY()&lt;=DiasAviso,"Por vencer","Activo")))</f>
        <v/>
      </c>
      <c r="H127" s="21">
        <f>IF(E127="","",E127-TODAY())</f>
        <v/>
      </c>
    </row>
    <row r="128">
      <c r="A128" s="11" t="n"/>
      <c r="B128" s="18" t="n"/>
      <c r="C128" s="11" t="n"/>
      <c r="D128" s="19" t="n"/>
      <c r="E128" s="19" t="n"/>
      <c r="F128" s="11" t="n"/>
      <c r="G128" s="20">
        <f>IF(E128="","",IF(E128&lt;TODAY(),"Vencido",IF(E128-TODAY()&lt;=DiasAviso,"Por vencer","Activo")))</f>
        <v/>
      </c>
      <c r="H128" s="21">
        <f>IF(E128="","",E128-TODAY())</f>
        <v/>
      </c>
    </row>
    <row r="129">
      <c r="A129" s="11" t="n"/>
      <c r="B129" s="18" t="n"/>
      <c r="C129" s="11" t="n"/>
      <c r="D129" s="19" t="n"/>
      <c r="E129" s="19" t="n"/>
      <c r="F129" s="11" t="n"/>
      <c r="G129" s="20">
        <f>IF(E129="","",IF(E129&lt;TODAY(),"Vencido",IF(E129-TODAY()&lt;=DiasAviso,"Por vencer","Activo")))</f>
        <v/>
      </c>
      <c r="H129" s="21">
        <f>IF(E129="","",E129-TODAY())</f>
        <v/>
      </c>
    </row>
    <row r="130">
      <c r="A130" s="11" t="n"/>
      <c r="B130" s="18" t="n"/>
      <c r="C130" s="11" t="n"/>
      <c r="D130" s="19" t="n"/>
      <c r="E130" s="19" t="n"/>
      <c r="F130" s="11" t="n"/>
      <c r="G130" s="20">
        <f>IF(E130="","",IF(E130&lt;TODAY(),"Vencido",IF(E130-TODAY()&lt;=DiasAviso,"Por vencer","Activo")))</f>
        <v/>
      </c>
      <c r="H130" s="21">
        <f>IF(E130="","",E130-TODAY())</f>
        <v/>
      </c>
    </row>
    <row r="131">
      <c r="A131" s="11" t="n"/>
      <c r="B131" s="18" t="n"/>
      <c r="C131" s="11" t="n"/>
      <c r="D131" s="19" t="n"/>
      <c r="E131" s="19" t="n"/>
      <c r="F131" s="11" t="n"/>
      <c r="G131" s="20">
        <f>IF(E131="","",IF(E131&lt;TODAY(),"Vencido",IF(E131-TODAY()&lt;=DiasAviso,"Por vencer","Activo")))</f>
        <v/>
      </c>
      <c r="H131" s="21">
        <f>IF(E131="","",E131-TODAY())</f>
        <v/>
      </c>
    </row>
    <row r="132">
      <c r="A132" s="11" t="n"/>
      <c r="B132" s="18" t="n"/>
      <c r="C132" s="11" t="n"/>
      <c r="D132" s="19" t="n"/>
      <c r="E132" s="19" t="n"/>
      <c r="F132" s="11" t="n"/>
      <c r="G132" s="20">
        <f>IF(E132="","",IF(E132&lt;TODAY(),"Vencido",IF(E132-TODAY()&lt;=DiasAviso,"Por vencer","Activo")))</f>
        <v/>
      </c>
      <c r="H132" s="21">
        <f>IF(E132="","",E132-TODAY())</f>
        <v/>
      </c>
    </row>
    <row r="133">
      <c r="A133" s="11" t="n"/>
      <c r="B133" s="18" t="n"/>
      <c r="C133" s="11" t="n"/>
      <c r="D133" s="19" t="n"/>
      <c r="E133" s="19" t="n"/>
      <c r="F133" s="11" t="n"/>
      <c r="G133" s="20">
        <f>IF(E133="","",IF(E133&lt;TODAY(),"Vencido",IF(E133-TODAY()&lt;=DiasAviso,"Por vencer","Activo")))</f>
        <v/>
      </c>
      <c r="H133" s="21">
        <f>IF(E133="","",E133-TODAY())</f>
        <v/>
      </c>
    </row>
    <row r="134">
      <c r="A134" s="11" t="n"/>
      <c r="B134" s="18" t="n"/>
      <c r="C134" s="11" t="n"/>
      <c r="D134" s="19" t="n"/>
      <c r="E134" s="19" t="n"/>
      <c r="F134" s="11" t="n"/>
      <c r="G134" s="20">
        <f>IF(E134="","",IF(E134&lt;TODAY(),"Vencido",IF(E134-TODAY()&lt;=DiasAviso,"Por vencer","Activo")))</f>
        <v/>
      </c>
      <c r="H134" s="21">
        <f>IF(E134="","",E134-TODAY())</f>
        <v/>
      </c>
    </row>
    <row r="135">
      <c r="A135" s="11" t="n"/>
      <c r="B135" s="18" t="n"/>
      <c r="C135" s="11" t="n"/>
      <c r="D135" s="19" t="n"/>
      <c r="E135" s="19" t="n"/>
      <c r="F135" s="11" t="n"/>
      <c r="G135" s="20">
        <f>IF(E135="","",IF(E135&lt;TODAY(),"Vencido",IF(E135-TODAY()&lt;=DiasAviso,"Por vencer","Activo")))</f>
        <v/>
      </c>
      <c r="H135" s="21">
        <f>IF(E135="","",E135-TODAY())</f>
        <v/>
      </c>
    </row>
    <row r="136">
      <c r="A136" s="11" t="n"/>
      <c r="B136" s="18" t="n"/>
      <c r="C136" s="11" t="n"/>
      <c r="D136" s="19" t="n"/>
      <c r="E136" s="19" t="n"/>
      <c r="F136" s="11" t="n"/>
      <c r="G136" s="20">
        <f>IF(E136="","",IF(E136&lt;TODAY(),"Vencido",IF(E136-TODAY()&lt;=DiasAviso,"Por vencer","Activo")))</f>
        <v/>
      </c>
      <c r="H136" s="21">
        <f>IF(E136="","",E136-TODAY())</f>
        <v/>
      </c>
    </row>
    <row r="137">
      <c r="A137" s="11" t="n"/>
      <c r="B137" s="18" t="n"/>
      <c r="C137" s="11" t="n"/>
      <c r="D137" s="19" t="n"/>
      <c r="E137" s="19" t="n"/>
      <c r="F137" s="11" t="n"/>
      <c r="G137" s="20">
        <f>IF(E137="","",IF(E137&lt;TODAY(),"Vencido",IF(E137-TODAY()&lt;=DiasAviso,"Por vencer","Activo")))</f>
        <v/>
      </c>
      <c r="H137" s="21">
        <f>IF(E137="","",E137-TODAY())</f>
        <v/>
      </c>
    </row>
    <row r="138">
      <c r="A138" s="11" t="n"/>
      <c r="B138" s="18" t="n"/>
      <c r="C138" s="11" t="n"/>
      <c r="D138" s="19" t="n"/>
      <c r="E138" s="19" t="n"/>
      <c r="F138" s="11" t="n"/>
      <c r="G138" s="20">
        <f>IF(E138="","",IF(E138&lt;TODAY(),"Vencido",IF(E138-TODAY()&lt;=DiasAviso,"Por vencer","Activo")))</f>
        <v/>
      </c>
      <c r="H138" s="21">
        <f>IF(E138="","",E138-TODAY())</f>
        <v/>
      </c>
    </row>
    <row r="139">
      <c r="A139" s="11" t="n"/>
      <c r="B139" s="18" t="n"/>
      <c r="C139" s="11" t="n"/>
      <c r="D139" s="19" t="n"/>
      <c r="E139" s="19" t="n"/>
      <c r="F139" s="11" t="n"/>
      <c r="G139" s="20">
        <f>IF(E139="","",IF(E139&lt;TODAY(),"Vencido",IF(E139-TODAY()&lt;=DiasAviso,"Por vencer","Activo")))</f>
        <v/>
      </c>
      <c r="H139" s="21">
        <f>IF(E139="","",E139-TODAY())</f>
        <v/>
      </c>
    </row>
    <row r="140">
      <c r="A140" s="11" t="n"/>
      <c r="B140" s="18" t="n"/>
      <c r="C140" s="11" t="n"/>
      <c r="D140" s="19" t="n"/>
      <c r="E140" s="19" t="n"/>
      <c r="F140" s="11" t="n"/>
      <c r="G140" s="20">
        <f>IF(E140="","",IF(E140&lt;TODAY(),"Vencido",IF(E140-TODAY()&lt;=DiasAviso,"Por vencer","Activo")))</f>
        <v/>
      </c>
      <c r="H140" s="21">
        <f>IF(E140="","",E140-TODAY())</f>
        <v/>
      </c>
    </row>
    <row r="141">
      <c r="A141" s="11" t="n"/>
      <c r="B141" s="18" t="n"/>
      <c r="C141" s="11" t="n"/>
      <c r="D141" s="19" t="n"/>
      <c r="E141" s="19" t="n"/>
      <c r="F141" s="11" t="n"/>
      <c r="G141" s="20">
        <f>IF(E141="","",IF(E141&lt;TODAY(),"Vencido",IF(E141-TODAY()&lt;=DiasAviso,"Por vencer","Activo")))</f>
        <v/>
      </c>
      <c r="H141" s="21">
        <f>IF(E141="","",E141-TODAY())</f>
        <v/>
      </c>
    </row>
    <row r="142">
      <c r="A142" s="11" t="n"/>
      <c r="B142" s="18" t="n"/>
      <c r="C142" s="11" t="n"/>
      <c r="D142" s="19" t="n"/>
      <c r="E142" s="19" t="n"/>
      <c r="F142" s="11" t="n"/>
      <c r="G142" s="20">
        <f>IF(E142="","",IF(E142&lt;TODAY(),"Vencido",IF(E142-TODAY()&lt;=DiasAviso,"Por vencer","Activo")))</f>
        <v/>
      </c>
      <c r="H142" s="21">
        <f>IF(E142="","",E142-TODAY())</f>
        <v/>
      </c>
    </row>
    <row r="143">
      <c r="A143" s="11" t="n"/>
      <c r="B143" s="18" t="n"/>
      <c r="C143" s="11" t="n"/>
      <c r="D143" s="19" t="n"/>
      <c r="E143" s="19" t="n"/>
      <c r="F143" s="11" t="n"/>
      <c r="G143" s="20">
        <f>IF(E143="","",IF(E143&lt;TODAY(),"Vencido",IF(E143-TODAY()&lt;=DiasAviso,"Por vencer","Activo")))</f>
        <v/>
      </c>
      <c r="H143" s="21">
        <f>IF(E143="","",E143-TODAY())</f>
        <v/>
      </c>
    </row>
    <row r="144">
      <c r="A144" s="11" t="n"/>
      <c r="B144" s="18" t="n"/>
      <c r="C144" s="11" t="n"/>
      <c r="D144" s="19" t="n"/>
      <c r="E144" s="19" t="n"/>
      <c r="F144" s="11" t="n"/>
      <c r="G144" s="20">
        <f>IF(E144="","",IF(E144&lt;TODAY(),"Vencido",IF(E144-TODAY()&lt;=DiasAviso,"Por vencer","Activo")))</f>
        <v/>
      </c>
      <c r="H144" s="21">
        <f>IF(E144="","",E144-TODAY())</f>
        <v/>
      </c>
    </row>
    <row r="145">
      <c r="A145" s="11" t="n"/>
      <c r="B145" s="18" t="n"/>
      <c r="C145" s="11" t="n"/>
      <c r="D145" s="19" t="n"/>
      <c r="E145" s="19" t="n"/>
      <c r="F145" s="11" t="n"/>
      <c r="G145" s="20">
        <f>IF(E145="","",IF(E145&lt;TODAY(),"Vencido",IF(E145-TODAY()&lt;=DiasAviso,"Por vencer","Activo")))</f>
        <v/>
      </c>
      <c r="H145" s="21">
        <f>IF(E145="","",E145-TODAY())</f>
        <v/>
      </c>
    </row>
    <row r="146">
      <c r="A146" s="11" t="n"/>
      <c r="B146" s="18" t="n"/>
      <c r="C146" s="11" t="n"/>
      <c r="D146" s="19" t="n"/>
      <c r="E146" s="19" t="n"/>
      <c r="F146" s="11" t="n"/>
      <c r="G146" s="20">
        <f>IF(E146="","",IF(E146&lt;TODAY(),"Vencido",IF(E146-TODAY()&lt;=DiasAviso,"Por vencer","Activo")))</f>
        <v/>
      </c>
      <c r="H146" s="21">
        <f>IF(E146="","",E146-TODAY())</f>
        <v/>
      </c>
    </row>
    <row r="147">
      <c r="A147" s="11" t="n"/>
      <c r="B147" s="18" t="n"/>
      <c r="C147" s="11" t="n"/>
      <c r="D147" s="19" t="n"/>
      <c r="E147" s="19" t="n"/>
      <c r="F147" s="11" t="n"/>
      <c r="G147" s="20">
        <f>IF(E147="","",IF(E147&lt;TODAY(),"Vencido",IF(E147-TODAY()&lt;=DiasAviso,"Por vencer","Activo")))</f>
        <v/>
      </c>
      <c r="H147" s="21">
        <f>IF(E147="","",E147-TODAY())</f>
        <v/>
      </c>
    </row>
    <row r="148">
      <c r="A148" s="11" t="n"/>
      <c r="B148" s="18" t="n"/>
      <c r="C148" s="11" t="n"/>
      <c r="D148" s="19" t="n"/>
      <c r="E148" s="19" t="n"/>
      <c r="F148" s="11" t="n"/>
      <c r="G148" s="20">
        <f>IF(E148="","",IF(E148&lt;TODAY(),"Vencido",IF(E148-TODAY()&lt;=DiasAviso,"Por vencer","Activo")))</f>
        <v/>
      </c>
      <c r="H148" s="21">
        <f>IF(E148="","",E148-TODAY())</f>
        <v/>
      </c>
    </row>
    <row r="149">
      <c r="A149" s="11" t="n"/>
      <c r="B149" s="18" t="n"/>
      <c r="C149" s="11" t="n"/>
      <c r="D149" s="19" t="n"/>
      <c r="E149" s="19" t="n"/>
      <c r="F149" s="11" t="n"/>
      <c r="G149" s="20">
        <f>IF(E149="","",IF(E149&lt;TODAY(),"Vencido",IF(E149-TODAY()&lt;=DiasAviso,"Por vencer","Activo")))</f>
        <v/>
      </c>
      <c r="H149" s="21">
        <f>IF(E149="","",E149-TODAY())</f>
        <v/>
      </c>
    </row>
    <row r="150">
      <c r="A150" s="11" t="n"/>
      <c r="B150" s="18" t="n"/>
      <c r="C150" s="11" t="n"/>
      <c r="D150" s="19" t="n"/>
      <c r="E150" s="19" t="n"/>
      <c r="F150" s="11" t="n"/>
      <c r="G150" s="20">
        <f>IF(E150="","",IF(E150&lt;TODAY(),"Vencido",IF(E150-TODAY()&lt;=DiasAviso,"Por vencer","Activo")))</f>
        <v/>
      </c>
      <c r="H150" s="21">
        <f>IF(E150="","",E150-TODAY())</f>
        <v/>
      </c>
    </row>
    <row r="151">
      <c r="A151" s="11" t="n"/>
      <c r="B151" s="18" t="n"/>
      <c r="C151" s="11" t="n"/>
      <c r="D151" s="19" t="n"/>
      <c r="E151" s="19" t="n"/>
      <c r="F151" s="11" t="n"/>
      <c r="G151" s="20">
        <f>IF(E151="","",IF(E151&lt;TODAY(),"Vencido",IF(E151-TODAY()&lt;=DiasAviso,"Por vencer","Activo")))</f>
        <v/>
      </c>
      <c r="H151" s="21">
        <f>IF(E151="","",E151-TODAY())</f>
        <v/>
      </c>
    </row>
    <row r="152">
      <c r="A152" s="11" t="n"/>
      <c r="B152" s="18" t="n"/>
      <c r="C152" s="11" t="n"/>
      <c r="D152" s="19" t="n"/>
      <c r="E152" s="19" t="n"/>
      <c r="F152" s="11" t="n"/>
      <c r="G152" s="20">
        <f>IF(E152="","",IF(E152&lt;TODAY(),"Vencido",IF(E152-TODAY()&lt;=DiasAviso,"Por vencer","Activo")))</f>
        <v/>
      </c>
      <c r="H152" s="21">
        <f>IF(E152="","",E152-TODAY())</f>
        <v/>
      </c>
    </row>
    <row r="153">
      <c r="A153" s="11" t="n"/>
      <c r="B153" s="18" t="n"/>
      <c r="C153" s="11" t="n"/>
      <c r="D153" s="19" t="n"/>
      <c r="E153" s="19" t="n"/>
      <c r="F153" s="11" t="n"/>
      <c r="G153" s="20">
        <f>IF(E153="","",IF(E153&lt;TODAY(),"Vencido",IF(E153-TODAY()&lt;=DiasAviso,"Por vencer","Activo")))</f>
        <v/>
      </c>
      <c r="H153" s="21">
        <f>IF(E153="","",E153-TODAY())</f>
        <v/>
      </c>
    </row>
    <row r="154">
      <c r="A154" s="11" t="n"/>
      <c r="B154" s="18" t="n"/>
      <c r="C154" s="11" t="n"/>
      <c r="D154" s="19" t="n"/>
      <c r="E154" s="19" t="n"/>
      <c r="F154" s="11" t="n"/>
      <c r="G154" s="20">
        <f>IF(E154="","",IF(E154&lt;TODAY(),"Vencido",IF(E154-TODAY()&lt;=DiasAviso,"Por vencer","Activo")))</f>
        <v/>
      </c>
      <c r="H154" s="21">
        <f>IF(E154="","",E154-TODAY())</f>
        <v/>
      </c>
    </row>
    <row r="155">
      <c r="A155" s="11" t="n"/>
      <c r="B155" s="18" t="n"/>
      <c r="C155" s="11" t="n"/>
      <c r="D155" s="19" t="n"/>
      <c r="E155" s="19" t="n"/>
      <c r="F155" s="11" t="n"/>
      <c r="G155" s="20">
        <f>IF(E155="","",IF(E155&lt;TODAY(),"Vencido",IF(E155-TODAY()&lt;=DiasAviso,"Por vencer","Activo")))</f>
        <v/>
      </c>
      <c r="H155" s="21">
        <f>IF(E155="","",E155-TODAY())</f>
        <v/>
      </c>
    </row>
    <row r="156">
      <c r="A156" s="11" t="n"/>
      <c r="B156" s="18" t="n"/>
      <c r="C156" s="11" t="n"/>
      <c r="D156" s="19" t="n"/>
      <c r="E156" s="19" t="n"/>
      <c r="F156" s="11" t="n"/>
      <c r="G156" s="20">
        <f>IF(E156="","",IF(E156&lt;TODAY(),"Vencido",IF(E156-TODAY()&lt;=DiasAviso,"Por vencer","Activo")))</f>
        <v/>
      </c>
      <c r="H156" s="21">
        <f>IF(E156="","",E156-TODAY())</f>
        <v/>
      </c>
    </row>
    <row r="157">
      <c r="A157" s="11" t="n"/>
      <c r="B157" s="18" t="n"/>
      <c r="C157" s="11" t="n"/>
      <c r="D157" s="19" t="n"/>
      <c r="E157" s="19" t="n"/>
      <c r="F157" s="11" t="n"/>
      <c r="G157" s="20">
        <f>IF(E157="","",IF(E157&lt;TODAY(),"Vencido",IF(E157-TODAY()&lt;=DiasAviso,"Por vencer","Activo")))</f>
        <v/>
      </c>
      <c r="H157" s="21">
        <f>IF(E157="","",E157-TODAY())</f>
        <v/>
      </c>
    </row>
    <row r="158">
      <c r="A158" s="11" t="n"/>
      <c r="B158" s="18" t="n"/>
      <c r="C158" s="11" t="n"/>
      <c r="D158" s="19" t="n"/>
      <c r="E158" s="19" t="n"/>
      <c r="F158" s="11" t="n"/>
      <c r="G158" s="20">
        <f>IF(E158="","",IF(E158&lt;TODAY(),"Vencido",IF(E158-TODAY()&lt;=DiasAviso,"Por vencer","Activo")))</f>
        <v/>
      </c>
      <c r="H158" s="21">
        <f>IF(E158="","",E158-TODAY())</f>
        <v/>
      </c>
    </row>
    <row r="159">
      <c r="A159" s="11" t="n"/>
      <c r="B159" s="18" t="n"/>
      <c r="C159" s="11" t="n"/>
      <c r="D159" s="19" t="n"/>
      <c r="E159" s="19" t="n"/>
      <c r="F159" s="11" t="n"/>
      <c r="G159" s="20">
        <f>IF(E159="","",IF(E159&lt;TODAY(),"Vencido",IF(E159-TODAY()&lt;=DiasAviso,"Por vencer","Activo")))</f>
        <v/>
      </c>
      <c r="H159" s="21">
        <f>IF(E159="","",E159-TODAY())</f>
        <v/>
      </c>
    </row>
    <row r="160">
      <c r="A160" s="11" t="n"/>
      <c r="B160" s="18" t="n"/>
      <c r="C160" s="11" t="n"/>
      <c r="D160" s="19" t="n"/>
      <c r="E160" s="19" t="n"/>
      <c r="F160" s="11" t="n"/>
      <c r="G160" s="20">
        <f>IF(E160="","",IF(E160&lt;TODAY(),"Vencido",IF(E160-TODAY()&lt;=DiasAviso,"Por vencer","Activo")))</f>
        <v/>
      </c>
      <c r="H160" s="21">
        <f>IF(E160="","",E160-TODAY())</f>
        <v/>
      </c>
    </row>
    <row r="161">
      <c r="A161" s="11" t="n"/>
      <c r="B161" s="18" t="n"/>
      <c r="C161" s="11" t="n"/>
      <c r="D161" s="19" t="n"/>
      <c r="E161" s="19" t="n"/>
      <c r="F161" s="11" t="n"/>
      <c r="G161" s="20">
        <f>IF(E161="","",IF(E161&lt;TODAY(),"Vencido",IF(E161-TODAY()&lt;=DiasAviso,"Por vencer","Activo")))</f>
        <v/>
      </c>
      <c r="H161" s="21">
        <f>IF(E161="","",E161-TODAY())</f>
        <v/>
      </c>
    </row>
    <row r="162">
      <c r="A162" s="11" t="n"/>
      <c r="B162" s="18" t="n"/>
      <c r="C162" s="11" t="n"/>
      <c r="D162" s="19" t="n"/>
      <c r="E162" s="19" t="n"/>
      <c r="F162" s="11" t="n"/>
      <c r="G162" s="20">
        <f>IF(E162="","",IF(E162&lt;TODAY(),"Vencido",IF(E162-TODAY()&lt;=DiasAviso,"Por vencer","Activo")))</f>
        <v/>
      </c>
      <c r="H162" s="21">
        <f>IF(E162="","",E162-TODAY())</f>
        <v/>
      </c>
    </row>
    <row r="163">
      <c r="A163" s="11" t="n"/>
      <c r="B163" s="18" t="n"/>
      <c r="C163" s="11" t="n"/>
      <c r="D163" s="19" t="n"/>
      <c r="E163" s="19" t="n"/>
      <c r="F163" s="11" t="n"/>
      <c r="G163" s="20">
        <f>IF(E163="","",IF(E163&lt;TODAY(),"Vencido",IF(E163-TODAY()&lt;=DiasAviso,"Por vencer","Activo")))</f>
        <v/>
      </c>
      <c r="H163" s="21">
        <f>IF(E163="","",E163-TODAY())</f>
        <v/>
      </c>
    </row>
    <row r="164">
      <c r="A164" s="11" t="n"/>
      <c r="B164" s="18" t="n"/>
      <c r="C164" s="11" t="n"/>
      <c r="D164" s="19" t="n"/>
      <c r="E164" s="19" t="n"/>
      <c r="F164" s="11" t="n"/>
      <c r="G164" s="20">
        <f>IF(E164="","",IF(E164&lt;TODAY(),"Vencido",IF(E164-TODAY()&lt;=DiasAviso,"Por vencer","Activo")))</f>
        <v/>
      </c>
      <c r="H164" s="21">
        <f>IF(E164="","",E164-TODAY())</f>
        <v/>
      </c>
    </row>
    <row r="165">
      <c r="A165" s="11" t="n"/>
      <c r="B165" s="18" t="n"/>
      <c r="C165" s="11" t="n"/>
      <c r="D165" s="19" t="n"/>
      <c r="E165" s="19" t="n"/>
      <c r="F165" s="11" t="n"/>
      <c r="G165" s="20">
        <f>IF(E165="","",IF(E165&lt;TODAY(),"Vencido",IF(E165-TODAY()&lt;=DiasAviso,"Por vencer","Activo")))</f>
        <v/>
      </c>
      <c r="H165" s="21">
        <f>IF(E165="","",E165-TODAY())</f>
        <v/>
      </c>
    </row>
    <row r="166">
      <c r="A166" s="11" t="n"/>
      <c r="B166" s="18" t="n"/>
      <c r="C166" s="11" t="n"/>
      <c r="D166" s="19" t="n"/>
      <c r="E166" s="19" t="n"/>
      <c r="F166" s="11" t="n"/>
      <c r="G166" s="20">
        <f>IF(E166="","",IF(E166&lt;TODAY(),"Vencido",IF(E166-TODAY()&lt;=DiasAviso,"Por vencer","Activo")))</f>
        <v/>
      </c>
      <c r="H166" s="21">
        <f>IF(E166="","",E166-TODAY())</f>
        <v/>
      </c>
    </row>
    <row r="167">
      <c r="A167" s="11" t="n"/>
      <c r="B167" s="18" t="n"/>
      <c r="C167" s="11" t="n"/>
      <c r="D167" s="19" t="n"/>
      <c r="E167" s="19" t="n"/>
      <c r="F167" s="11" t="n"/>
      <c r="G167" s="20">
        <f>IF(E167="","",IF(E167&lt;TODAY(),"Vencido",IF(E167-TODAY()&lt;=DiasAviso,"Por vencer","Activo")))</f>
        <v/>
      </c>
      <c r="H167" s="21">
        <f>IF(E167="","",E167-TODAY())</f>
        <v/>
      </c>
    </row>
    <row r="168">
      <c r="A168" s="11" t="n"/>
      <c r="B168" s="18" t="n"/>
      <c r="C168" s="11" t="n"/>
      <c r="D168" s="19" t="n"/>
      <c r="E168" s="19" t="n"/>
      <c r="F168" s="11" t="n"/>
      <c r="G168" s="20">
        <f>IF(E168="","",IF(E168&lt;TODAY(),"Vencido",IF(E168-TODAY()&lt;=DiasAviso,"Por vencer","Activo")))</f>
        <v/>
      </c>
      <c r="H168" s="21">
        <f>IF(E168="","",E168-TODAY())</f>
        <v/>
      </c>
    </row>
    <row r="169">
      <c r="A169" s="11" t="n"/>
      <c r="B169" s="18" t="n"/>
      <c r="C169" s="11" t="n"/>
      <c r="D169" s="19" t="n"/>
      <c r="E169" s="19" t="n"/>
      <c r="F169" s="11" t="n"/>
      <c r="G169" s="20">
        <f>IF(E169="","",IF(E169&lt;TODAY(),"Vencido",IF(E169-TODAY()&lt;=DiasAviso,"Por vencer","Activo")))</f>
        <v/>
      </c>
      <c r="H169" s="21">
        <f>IF(E169="","",E169-TODAY())</f>
        <v/>
      </c>
    </row>
    <row r="170">
      <c r="A170" s="11" t="n"/>
      <c r="B170" s="18" t="n"/>
      <c r="C170" s="11" t="n"/>
      <c r="D170" s="19" t="n"/>
      <c r="E170" s="19" t="n"/>
      <c r="F170" s="11" t="n"/>
      <c r="G170" s="20">
        <f>IF(E170="","",IF(E170&lt;TODAY(),"Vencido",IF(E170-TODAY()&lt;=DiasAviso,"Por vencer","Activo")))</f>
        <v/>
      </c>
      <c r="H170" s="21">
        <f>IF(E170="","",E170-TODAY())</f>
        <v/>
      </c>
    </row>
    <row r="171">
      <c r="A171" s="11" t="n"/>
      <c r="B171" s="18" t="n"/>
      <c r="C171" s="11" t="n"/>
      <c r="D171" s="19" t="n"/>
      <c r="E171" s="19" t="n"/>
      <c r="F171" s="11" t="n"/>
      <c r="G171" s="20">
        <f>IF(E171="","",IF(E171&lt;TODAY(),"Vencido",IF(E171-TODAY()&lt;=DiasAviso,"Por vencer","Activo")))</f>
        <v/>
      </c>
      <c r="H171" s="21">
        <f>IF(E171="","",E171-TODAY())</f>
        <v/>
      </c>
    </row>
    <row r="172">
      <c r="A172" s="11" t="n"/>
      <c r="B172" s="18" t="n"/>
      <c r="C172" s="11" t="n"/>
      <c r="D172" s="19" t="n"/>
      <c r="E172" s="19" t="n"/>
      <c r="F172" s="11" t="n"/>
      <c r="G172" s="20">
        <f>IF(E172="","",IF(E172&lt;TODAY(),"Vencido",IF(E172-TODAY()&lt;=DiasAviso,"Por vencer","Activo")))</f>
        <v/>
      </c>
      <c r="H172" s="21">
        <f>IF(E172="","",E172-TODAY())</f>
        <v/>
      </c>
    </row>
    <row r="173">
      <c r="A173" s="11" t="n"/>
      <c r="B173" s="18" t="n"/>
      <c r="C173" s="11" t="n"/>
      <c r="D173" s="19" t="n"/>
      <c r="E173" s="19" t="n"/>
      <c r="F173" s="11" t="n"/>
      <c r="G173" s="20">
        <f>IF(E173="","",IF(E173&lt;TODAY(),"Vencido",IF(E173-TODAY()&lt;=DiasAviso,"Por vencer","Activo")))</f>
        <v/>
      </c>
      <c r="H173" s="21">
        <f>IF(E173="","",E173-TODAY())</f>
        <v/>
      </c>
    </row>
    <row r="174">
      <c r="A174" s="11" t="n"/>
      <c r="B174" s="18" t="n"/>
      <c r="C174" s="11" t="n"/>
      <c r="D174" s="19" t="n"/>
      <c r="E174" s="19" t="n"/>
      <c r="F174" s="11" t="n"/>
      <c r="G174" s="20">
        <f>IF(E174="","",IF(E174&lt;TODAY(),"Vencido",IF(E174-TODAY()&lt;=DiasAviso,"Por vencer","Activo")))</f>
        <v/>
      </c>
      <c r="H174" s="21">
        <f>IF(E174="","",E174-TODAY())</f>
        <v/>
      </c>
    </row>
    <row r="175">
      <c r="A175" s="11" t="n"/>
      <c r="B175" s="18" t="n"/>
      <c r="C175" s="11" t="n"/>
      <c r="D175" s="19" t="n"/>
      <c r="E175" s="19" t="n"/>
      <c r="F175" s="11" t="n"/>
      <c r="G175" s="20">
        <f>IF(E175="","",IF(E175&lt;TODAY(),"Vencido",IF(E175-TODAY()&lt;=DiasAviso,"Por vencer","Activo")))</f>
        <v/>
      </c>
      <c r="H175" s="21">
        <f>IF(E175="","",E175-TODAY())</f>
        <v/>
      </c>
    </row>
    <row r="176">
      <c r="A176" s="11" t="n"/>
      <c r="B176" s="18" t="n"/>
      <c r="C176" s="11" t="n"/>
      <c r="D176" s="19" t="n"/>
      <c r="E176" s="19" t="n"/>
      <c r="F176" s="11" t="n"/>
      <c r="G176" s="20">
        <f>IF(E176="","",IF(E176&lt;TODAY(),"Vencido",IF(E176-TODAY()&lt;=DiasAviso,"Por vencer","Activo")))</f>
        <v/>
      </c>
      <c r="H176" s="21">
        <f>IF(E176="","",E176-TODAY())</f>
        <v/>
      </c>
    </row>
    <row r="177">
      <c r="A177" s="11" t="n"/>
      <c r="B177" s="18" t="n"/>
      <c r="C177" s="11" t="n"/>
      <c r="D177" s="19" t="n"/>
      <c r="E177" s="19" t="n"/>
      <c r="F177" s="11" t="n"/>
      <c r="G177" s="20">
        <f>IF(E177="","",IF(E177&lt;TODAY(),"Vencido",IF(E177-TODAY()&lt;=DiasAviso,"Por vencer","Activo")))</f>
        <v/>
      </c>
      <c r="H177" s="21">
        <f>IF(E177="","",E177-TODAY())</f>
        <v/>
      </c>
    </row>
    <row r="178">
      <c r="A178" s="11" t="n"/>
      <c r="B178" s="18" t="n"/>
      <c r="C178" s="11" t="n"/>
      <c r="D178" s="19" t="n"/>
      <c r="E178" s="19" t="n"/>
      <c r="F178" s="11" t="n"/>
      <c r="G178" s="20">
        <f>IF(E178="","",IF(E178&lt;TODAY(),"Vencido",IF(E178-TODAY()&lt;=DiasAviso,"Por vencer","Activo")))</f>
        <v/>
      </c>
      <c r="H178" s="21">
        <f>IF(E178="","",E178-TODAY())</f>
        <v/>
      </c>
    </row>
    <row r="179">
      <c r="A179" s="11" t="n"/>
      <c r="B179" s="18" t="n"/>
      <c r="C179" s="11" t="n"/>
      <c r="D179" s="19" t="n"/>
      <c r="E179" s="19" t="n"/>
      <c r="F179" s="11" t="n"/>
      <c r="G179" s="20">
        <f>IF(E179="","",IF(E179&lt;TODAY(),"Vencido",IF(E179-TODAY()&lt;=DiasAviso,"Por vencer","Activo")))</f>
        <v/>
      </c>
      <c r="H179" s="21">
        <f>IF(E179="","",E179-TODAY())</f>
        <v/>
      </c>
    </row>
    <row r="180">
      <c r="A180" s="11" t="n"/>
      <c r="B180" s="18" t="n"/>
      <c r="C180" s="11" t="n"/>
      <c r="D180" s="19" t="n"/>
      <c r="E180" s="19" t="n"/>
      <c r="F180" s="11" t="n"/>
      <c r="G180" s="20">
        <f>IF(E180="","",IF(E180&lt;TODAY(),"Vencido",IF(E180-TODAY()&lt;=DiasAviso,"Por vencer","Activo")))</f>
        <v/>
      </c>
      <c r="H180" s="21">
        <f>IF(E180="","",E180-TODAY())</f>
        <v/>
      </c>
    </row>
    <row r="181">
      <c r="A181" s="11" t="n"/>
      <c r="B181" s="18" t="n"/>
      <c r="C181" s="11" t="n"/>
      <c r="D181" s="19" t="n"/>
      <c r="E181" s="19" t="n"/>
      <c r="F181" s="11" t="n"/>
      <c r="G181" s="20">
        <f>IF(E181="","",IF(E181&lt;TODAY(),"Vencido",IF(E181-TODAY()&lt;=DiasAviso,"Por vencer","Activo")))</f>
        <v/>
      </c>
      <c r="H181" s="21">
        <f>IF(E181="","",E181-TODAY())</f>
        <v/>
      </c>
    </row>
    <row r="182">
      <c r="A182" s="11" t="n"/>
      <c r="B182" s="18" t="n"/>
      <c r="C182" s="11" t="n"/>
      <c r="D182" s="19" t="n"/>
      <c r="E182" s="19" t="n"/>
      <c r="F182" s="11" t="n"/>
      <c r="G182" s="20">
        <f>IF(E182="","",IF(E182&lt;TODAY(),"Vencido",IF(E182-TODAY()&lt;=DiasAviso,"Por vencer","Activo")))</f>
        <v/>
      </c>
      <c r="H182" s="21">
        <f>IF(E182="","",E182-TODAY())</f>
        <v/>
      </c>
    </row>
    <row r="183">
      <c r="A183" s="11" t="n"/>
      <c r="B183" s="18" t="n"/>
      <c r="C183" s="11" t="n"/>
      <c r="D183" s="19" t="n"/>
      <c r="E183" s="19" t="n"/>
      <c r="F183" s="11" t="n"/>
      <c r="G183" s="20">
        <f>IF(E183="","",IF(E183&lt;TODAY(),"Vencido",IF(E183-TODAY()&lt;=DiasAviso,"Por vencer","Activo")))</f>
        <v/>
      </c>
      <c r="H183" s="21">
        <f>IF(E183="","",E183-TODAY())</f>
        <v/>
      </c>
    </row>
    <row r="184">
      <c r="A184" s="11" t="n"/>
      <c r="B184" s="18" t="n"/>
      <c r="C184" s="11" t="n"/>
      <c r="D184" s="19" t="n"/>
      <c r="E184" s="19" t="n"/>
      <c r="F184" s="11" t="n"/>
      <c r="G184" s="20">
        <f>IF(E184="","",IF(E184&lt;TODAY(),"Vencido",IF(E184-TODAY()&lt;=DiasAviso,"Por vencer","Activo")))</f>
        <v/>
      </c>
      <c r="H184" s="21">
        <f>IF(E184="","",E184-TODAY())</f>
        <v/>
      </c>
    </row>
    <row r="185">
      <c r="A185" s="11" t="n"/>
      <c r="B185" s="18" t="n"/>
      <c r="C185" s="11" t="n"/>
      <c r="D185" s="19" t="n"/>
      <c r="E185" s="19" t="n"/>
      <c r="F185" s="11" t="n"/>
      <c r="G185" s="20">
        <f>IF(E185="","",IF(E185&lt;TODAY(),"Vencido",IF(E185-TODAY()&lt;=DiasAviso,"Por vencer","Activo")))</f>
        <v/>
      </c>
      <c r="H185" s="21">
        <f>IF(E185="","",E185-TODAY())</f>
        <v/>
      </c>
    </row>
    <row r="186">
      <c r="A186" s="11" t="n"/>
      <c r="B186" s="18" t="n"/>
      <c r="C186" s="11" t="n"/>
      <c r="D186" s="19" t="n"/>
      <c r="E186" s="19" t="n"/>
      <c r="F186" s="11" t="n"/>
      <c r="G186" s="20">
        <f>IF(E186="","",IF(E186&lt;TODAY(),"Vencido",IF(E186-TODAY()&lt;=DiasAviso,"Por vencer","Activo")))</f>
        <v/>
      </c>
      <c r="H186" s="21">
        <f>IF(E186="","",E186-TODAY())</f>
        <v/>
      </c>
    </row>
    <row r="187">
      <c r="A187" s="11" t="n"/>
      <c r="B187" s="18" t="n"/>
      <c r="C187" s="11" t="n"/>
      <c r="D187" s="19" t="n"/>
      <c r="E187" s="19" t="n"/>
      <c r="F187" s="11" t="n"/>
      <c r="G187" s="20">
        <f>IF(E187="","",IF(E187&lt;TODAY(),"Vencido",IF(E187-TODAY()&lt;=DiasAviso,"Por vencer","Activo")))</f>
        <v/>
      </c>
      <c r="H187" s="21">
        <f>IF(E187="","",E187-TODAY())</f>
        <v/>
      </c>
    </row>
    <row r="188">
      <c r="A188" s="11" t="n"/>
      <c r="B188" s="18" t="n"/>
      <c r="C188" s="11" t="n"/>
      <c r="D188" s="19" t="n"/>
      <c r="E188" s="19" t="n"/>
      <c r="F188" s="11" t="n"/>
      <c r="G188" s="20">
        <f>IF(E188="","",IF(E188&lt;TODAY(),"Vencido",IF(E188-TODAY()&lt;=DiasAviso,"Por vencer","Activo")))</f>
        <v/>
      </c>
      <c r="H188" s="21">
        <f>IF(E188="","",E188-TODAY())</f>
        <v/>
      </c>
    </row>
    <row r="189">
      <c r="A189" s="11" t="n"/>
      <c r="B189" s="18" t="n"/>
      <c r="C189" s="11" t="n"/>
      <c r="D189" s="19" t="n"/>
      <c r="E189" s="19" t="n"/>
      <c r="F189" s="11" t="n"/>
      <c r="G189" s="20">
        <f>IF(E189="","",IF(E189&lt;TODAY(),"Vencido",IF(E189-TODAY()&lt;=DiasAviso,"Por vencer","Activo")))</f>
        <v/>
      </c>
      <c r="H189" s="21">
        <f>IF(E189="","",E189-TODAY())</f>
        <v/>
      </c>
    </row>
    <row r="190">
      <c r="A190" s="11" t="n"/>
      <c r="B190" s="18" t="n"/>
      <c r="C190" s="11" t="n"/>
      <c r="D190" s="19" t="n"/>
      <c r="E190" s="19" t="n"/>
      <c r="F190" s="11" t="n"/>
      <c r="G190" s="20">
        <f>IF(E190="","",IF(E190&lt;TODAY(),"Vencido",IF(E190-TODAY()&lt;=DiasAviso,"Por vencer","Activo")))</f>
        <v/>
      </c>
      <c r="H190" s="21">
        <f>IF(E190="","",E190-TODAY())</f>
        <v/>
      </c>
    </row>
    <row r="191">
      <c r="A191" s="11" t="n"/>
      <c r="B191" s="18" t="n"/>
      <c r="C191" s="11" t="n"/>
      <c r="D191" s="19" t="n"/>
      <c r="E191" s="19" t="n"/>
      <c r="F191" s="11" t="n"/>
      <c r="G191" s="20">
        <f>IF(E191="","",IF(E191&lt;TODAY(),"Vencido",IF(E191-TODAY()&lt;=DiasAviso,"Por vencer","Activo")))</f>
        <v/>
      </c>
      <c r="H191" s="21">
        <f>IF(E191="","",E191-TODAY())</f>
        <v/>
      </c>
    </row>
    <row r="192">
      <c r="A192" s="11" t="n"/>
      <c r="B192" s="18" t="n"/>
      <c r="C192" s="11" t="n"/>
      <c r="D192" s="19" t="n"/>
      <c r="E192" s="19" t="n"/>
      <c r="F192" s="11" t="n"/>
      <c r="G192" s="20">
        <f>IF(E192="","",IF(E192&lt;TODAY(),"Vencido",IF(E192-TODAY()&lt;=DiasAviso,"Por vencer","Activo")))</f>
        <v/>
      </c>
      <c r="H192" s="21">
        <f>IF(E192="","",E192-TODAY())</f>
        <v/>
      </c>
    </row>
    <row r="193">
      <c r="A193" s="11" t="n"/>
      <c r="B193" s="18" t="n"/>
      <c r="C193" s="11" t="n"/>
      <c r="D193" s="19" t="n"/>
      <c r="E193" s="19" t="n"/>
      <c r="F193" s="11" t="n"/>
      <c r="G193" s="20">
        <f>IF(E193="","",IF(E193&lt;TODAY(),"Vencido",IF(E193-TODAY()&lt;=DiasAviso,"Por vencer","Activo")))</f>
        <v/>
      </c>
      <c r="H193" s="21">
        <f>IF(E193="","",E193-TODAY())</f>
        <v/>
      </c>
    </row>
    <row r="194">
      <c r="A194" s="11" t="n"/>
      <c r="B194" s="18" t="n"/>
      <c r="C194" s="11" t="n"/>
      <c r="D194" s="19" t="n"/>
      <c r="E194" s="19" t="n"/>
      <c r="F194" s="11" t="n"/>
      <c r="G194" s="20">
        <f>IF(E194="","",IF(E194&lt;TODAY(),"Vencido",IF(E194-TODAY()&lt;=DiasAviso,"Por vencer","Activo")))</f>
        <v/>
      </c>
      <c r="H194" s="21">
        <f>IF(E194="","",E194-TODAY())</f>
        <v/>
      </c>
    </row>
    <row r="195">
      <c r="A195" s="11" t="n"/>
      <c r="B195" s="18" t="n"/>
      <c r="C195" s="11" t="n"/>
      <c r="D195" s="19" t="n"/>
      <c r="E195" s="19" t="n"/>
      <c r="F195" s="11" t="n"/>
      <c r="G195" s="20">
        <f>IF(E195="","",IF(E195&lt;TODAY(),"Vencido",IF(E195-TODAY()&lt;=DiasAviso,"Por vencer","Activo")))</f>
        <v/>
      </c>
      <c r="H195" s="21">
        <f>IF(E195="","",E195-TODAY())</f>
        <v/>
      </c>
    </row>
    <row r="196">
      <c r="A196" s="11" t="n"/>
      <c r="B196" s="18" t="n"/>
      <c r="C196" s="11" t="n"/>
      <c r="D196" s="19" t="n"/>
      <c r="E196" s="19" t="n"/>
      <c r="F196" s="11" t="n"/>
      <c r="G196" s="20">
        <f>IF(E196="","",IF(E196&lt;TODAY(),"Vencido",IF(E196-TODAY()&lt;=DiasAviso,"Por vencer","Activo")))</f>
        <v/>
      </c>
      <c r="H196" s="21">
        <f>IF(E196="","",E196-TODAY())</f>
        <v/>
      </c>
    </row>
    <row r="197">
      <c r="A197" s="11" t="n"/>
      <c r="B197" s="18" t="n"/>
      <c r="C197" s="11" t="n"/>
      <c r="D197" s="19" t="n"/>
      <c r="E197" s="19" t="n"/>
      <c r="F197" s="11" t="n"/>
      <c r="G197" s="20">
        <f>IF(E197="","",IF(E197&lt;TODAY(),"Vencido",IF(E197-TODAY()&lt;=DiasAviso,"Por vencer","Activo")))</f>
        <v/>
      </c>
      <c r="H197" s="21">
        <f>IF(E197="","",E197-TODAY())</f>
        <v/>
      </c>
    </row>
    <row r="198">
      <c r="A198" s="11" t="n"/>
      <c r="B198" s="18" t="n"/>
      <c r="C198" s="11" t="n"/>
      <c r="D198" s="19" t="n"/>
      <c r="E198" s="19" t="n"/>
      <c r="F198" s="11" t="n"/>
      <c r="G198" s="20">
        <f>IF(E198="","",IF(E198&lt;TODAY(),"Vencido",IF(E198-TODAY()&lt;=DiasAviso,"Por vencer","Activo")))</f>
        <v/>
      </c>
      <c r="H198" s="21">
        <f>IF(E198="","",E198-TODAY())</f>
        <v/>
      </c>
    </row>
    <row r="199">
      <c r="A199" s="11" t="n"/>
      <c r="B199" s="18" t="n"/>
      <c r="C199" s="11" t="n"/>
      <c r="D199" s="19" t="n"/>
      <c r="E199" s="19" t="n"/>
      <c r="F199" s="11" t="n"/>
      <c r="G199" s="20">
        <f>IF(E199="","",IF(E199&lt;TODAY(),"Vencido",IF(E199-TODAY()&lt;=DiasAviso,"Por vencer","Activo")))</f>
        <v/>
      </c>
      <c r="H199" s="21">
        <f>IF(E199="","",E199-TODAY())</f>
        <v/>
      </c>
    </row>
    <row r="200">
      <c r="A200" s="11" t="n"/>
      <c r="B200" s="18" t="n"/>
      <c r="C200" s="11" t="n"/>
      <c r="D200" s="19" t="n"/>
      <c r="E200" s="19" t="n"/>
      <c r="F200" s="11" t="n"/>
      <c r="G200" s="20">
        <f>IF(E200="","",IF(E200&lt;TODAY(),"Vencido",IF(E200-TODAY()&lt;=DiasAviso,"Por vencer","Activo")))</f>
        <v/>
      </c>
      <c r="H200" s="21">
        <f>IF(E200="","",E200-TODAY())</f>
        <v/>
      </c>
    </row>
    <row r="201">
      <c r="A201" s="11" t="n"/>
      <c r="B201" s="18" t="n"/>
      <c r="C201" s="11" t="n"/>
      <c r="D201" s="19" t="n"/>
      <c r="E201" s="19" t="n"/>
      <c r="F201" s="11" t="n"/>
      <c r="G201" s="20">
        <f>IF(E201="","",IF(E201&lt;TODAY(),"Vencido",IF(E201-TODAY()&lt;=DiasAviso,"Por vencer","Activo")))</f>
        <v/>
      </c>
      <c r="H201" s="21">
        <f>IF(E201="","",E201-TODAY())</f>
        <v/>
      </c>
    </row>
    <row r="202">
      <c r="A202" s="11" t="n"/>
      <c r="B202" s="18" t="n"/>
      <c r="C202" s="11" t="n"/>
      <c r="D202" s="19" t="n"/>
      <c r="E202" s="19" t="n"/>
      <c r="F202" s="11" t="n"/>
      <c r="G202" s="20">
        <f>IF(E202="","",IF(E202&lt;TODAY(),"Vencido",IF(E202-TODAY()&lt;=DiasAviso,"Por vencer","Activo")))</f>
        <v/>
      </c>
      <c r="H202" s="21">
        <f>IF(E202="","",E202-TODAY())</f>
        <v/>
      </c>
    </row>
    <row r="203">
      <c r="A203" s="11" t="n"/>
      <c r="B203" s="18" t="n"/>
      <c r="C203" s="11" t="n"/>
      <c r="D203" s="19" t="n"/>
      <c r="E203" s="19" t="n"/>
      <c r="F203" s="11" t="n"/>
      <c r="G203" s="20">
        <f>IF(E203="","",IF(E203&lt;TODAY(),"Vencido",IF(E203-TODAY()&lt;=DiasAviso,"Por vencer","Activo")))</f>
        <v/>
      </c>
      <c r="H203" s="21">
        <f>IF(E203="","",E203-TODAY())</f>
        <v/>
      </c>
    </row>
    <row r="204">
      <c r="A204" s="11" t="n"/>
      <c r="B204" s="18" t="n"/>
      <c r="C204" s="11" t="n"/>
      <c r="D204" s="19" t="n"/>
      <c r="E204" s="19" t="n"/>
      <c r="F204" s="11" t="n"/>
      <c r="G204" s="20">
        <f>IF(E204="","",IF(E204&lt;TODAY(),"Vencido",IF(E204-TODAY()&lt;=DiasAviso,"Por vencer","Activo")))</f>
        <v/>
      </c>
      <c r="H204" s="21">
        <f>IF(E204="","",E204-TODAY())</f>
        <v/>
      </c>
    </row>
    <row r="205">
      <c r="A205" s="11" t="n"/>
      <c r="B205" s="18" t="n"/>
      <c r="C205" s="11" t="n"/>
      <c r="D205" s="19" t="n"/>
      <c r="E205" s="19" t="n"/>
      <c r="F205" s="11" t="n"/>
      <c r="G205" s="20">
        <f>IF(E205="","",IF(E205&lt;TODAY(),"Vencido",IF(E205-TODAY()&lt;=DiasAviso,"Por vencer","Activo")))</f>
        <v/>
      </c>
      <c r="H205" s="21">
        <f>IF(E205="","",E205-TODAY())</f>
        <v/>
      </c>
    </row>
    <row r="206">
      <c r="A206" s="11" t="n"/>
      <c r="B206" s="18" t="n"/>
      <c r="C206" s="11" t="n"/>
      <c r="D206" s="19" t="n"/>
      <c r="E206" s="19" t="n"/>
      <c r="F206" s="11" t="n"/>
      <c r="G206" s="20">
        <f>IF(E206="","",IF(E206&lt;TODAY(),"Vencido",IF(E206-TODAY()&lt;=DiasAviso,"Por vencer","Activo")))</f>
        <v/>
      </c>
      <c r="H206" s="21">
        <f>IF(E206="","",E206-TODAY())</f>
        <v/>
      </c>
    </row>
    <row r="207">
      <c r="A207" s="11" t="n"/>
      <c r="B207" s="18" t="n"/>
      <c r="C207" s="11" t="n"/>
      <c r="D207" s="19" t="n"/>
      <c r="E207" s="19" t="n"/>
      <c r="F207" s="11" t="n"/>
      <c r="G207" s="20">
        <f>IF(E207="","",IF(E207&lt;TODAY(),"Vencido",IF(E207-TODAY()&lt;=DiasAviso,"Por vencer","Activo")))</f>
        <v/>
      </c>
      <c r="H207" s="21">
        <f>IF(E207="","",E207-TODAY())</f>
        <v/>
      </c>
    </row>
    <row r="208">
      <c r="A208" s="11" t="n"/>
      <c r="B208" s="18" t="n"/>
      <c r="C208" s="11" t="n"/>
      <c r="D208" s="19" t="n"/>
      <c r="E208" s="19" t="n"/>
      <c r="F208" s="11" t="n"/>
      <c r="G208" s="20">
        <f>IF(E208="","",IF(E208&lt;TODAY(),"Vencido",IF(E208-TODAY()&lt;=DiasAviso,"Por vencer","Activo")))</f>
        <v/>
      </c>
      <c r="H208" s="21">
        <f>IF(E208="","",E208-TODAY())</f>
        <v/>
      </c>
    </row>
    <row r="209">
      <c r="A209" s="11" t="n"/>
      <c r="B209" s="18" t="n"/>
      <c r="C209" s="11" t="n"/>
      <c r="D209" s="19" t="n"/>
      <c r="E209" s="19" t="n"/>
      <c r="F209" s="11" t="n"/>
      <c r="G209" s="20">
        <f>IF(E209="","",IF(E209&lt;TODAY(),"Vencido",IF(E209-TODAY()&lt;=DiasAviso,"Por vencer","Activo")))</f>
        <v/>
      </c>
      <c r="H209" s="21">
        <f>IF(E209="","",E209-TODAY())</f>
        <v/>
      </c>
    </row>
    <row r="210">
      <c r="A210" s="11" t="n"/>
      <c r="B210" s="18" t="n"/>
      <c r="C210" s="11" t="n"/>
      <c r="D210" s="19" t="n"/>
      <c r="E210" s="19" t="n"/>
      <c r="F210" s="11" t="n"/>
      <c r="G210" s="20">
        <f>IF(E210="","",IF(E210&lt;TODAY(),"Vencido",IF(E210-TODAY()&lt;=DiasAviso,"Por vencer","Activo")))</f>
        <v/>
      </c>
      <c r="H210" s="21">
        <f>IF(E210="","",E210-TODAY())</f>
        <v/>
      </c>
    </row>
    <row r="211">
      <c r="A211" s="11" t="n"/>
      <c r="B211" s="18" t="n"/>
      <c r="C211" s="11" t="n"/>
      <c r="D211" s="19" t="n"/>
      <c r="E211" s="19" t="n"/>
      <c r="F211" s="11" t="n"/>
      <c r="G211" s="20">
        <f>IF(E211="","",IF(E211&lt;TODAY(),"Vencido",IF(E211-TODAY()&lt;=DiasAviso,"Por vencer","Activo")))</f>
        <v/>
      </c>
      <c r="H211" s="21">
        <f>IF(E211="","",E211-TODAY())</f>
        <v/>
      </c>
    </row>
    <row r="212">
      <c r="A212" s="11" t="n"/>
      <c r="B212" s="18" t="n"/>
      <c r="C212" s="11" t="n"/>
      <c r="D212" s="19" t="n"/>
      <c r="E212" s="19" t="n"/>
      <c r="F212" s="11" t="n"/>
      <c r="G212" s="20">
        <f>IF(E212="","",IF(E212&lt;TODAY(),"Vencido",IF(E212-TODAY()&lt;=DiasAviso,"Por vencer","Activo")))</f>
        <v/>
      </c>
      <c r="H212" s="21">
        <f>IF(E212="","",E212-TODAY())</f>
        <v/>
      </c>
    </row>
    <row r="213">
      <c r="A213" s="11" t="n"/>
      <c r="B213" s="18" t="n"/>
      <c r="C213" s="11" t="n"/>
      <c r="D213" s="19" t="n"/>
      <c r="E213" s="19" t="n"/>
      <c r="F213" s="11" t="n"/>
      <c r="G213" s="20">
        <f>IF(E213="","",IF(E213&lt;TODAY(),"Vencido",IF(E213-TODAY()&lt;=DiasAviso,"Por vencer","Activo")))</f>
        <v/>
      </c>
      <c r="H213" s="21">
        <f>IF(E213="","",E213-TODAY())</f>
        <v/>
      </c>
    </row>
    <row r="214">
      <c r="A214" s="11" t="n"/>
      <c r="B214" s="18" t="n"/>
      <c r="C214" s="11" t="n"/>
      <c r="D214" s="19" t="n"/>
      <c r="E214" s="19" t="n"/>
      <c r="F214" s="11" t="n"/>
      <c r="G214" s="20">
        <f>IF(E214="","",IF(E214&lt;TODAY(),"Vencido",IF(E214-TODAY()&lt;=DiasAviso,"Por vencer","Activo")))</f>
        <v/>
      </c>
      <c r="H214" s="21">
        <f>IF(E214="","",E214-TODAY())</f>
        <v/>
      </c>
    </row>
    <row r="215">
      <c r="A215" s="11" t="n"/>
      <c r="B215" s="18" t="n"/>
      <c r="C215" s="11" t="n"/>
      <c r="D215" s="19" t="n"/>
      <c r="E215" s="19" t="n"/>
      <c r="F215" s="11" t="n"/>
      <c r="G215" s="20">
        <f>IF(E215="","",IF(E215&lt;TODAY(),"Vencido",IF(E215-TODAY()&lt;=DiasAviso,"Por vencer","Activo")))</f>
        <v/>
      </c>
      <c r="H215" s="21">
        <f>IF(E215="","",E215-TODAY())</f>
        <v/>
      </c>
    </row>
    <row r="216">
      <c r="A216" s="11" t="n"/>
      <c r="B216" s="18" t="n"/>
      <c r="C216" s="11" t="n"/>
      <c r="D216" s="19" t="n"/>
      <c r="E216" s="19" t="n"/>
      <c r="F216" s="11" t="n"/>
      <c r="G216" s="20">
        <f>IF(E216="","",IF(E216&lt;TODAY(),"Vencido",IF(E216-TODAY()&lt;=DiasAviso,"Por vencer","Activo")))</f>
        <v/>
      </c>
      <c r="H216" s="21">
        <f>IF(E216="","",E216-TODAY())</f>
        <v/>
      </c>
    </row>
    <row r="217">
      <c r="A217" s="11" t="n"/>
      <c r="B217" s="18" t="n"/>
      <c r="C217" s="11" t="n"/>
      <c r="D217" s="19" t="n"/>
      <c r="E217" s="19" t="n"/>
      <c r="F217" s="11" t="n"/>
      <c r="G217" s="20">
        <f>IF(E217="","",IF(E217&lt;TODAY(),"Vencido",IF(E217-TODAY()&lt;=DiasAviso,"Por vencer","Activo")))</f>
        <v/>
      </c>
      <c r="H217" s="21">
        <f>IF(E217="","",E217-TODAY())</f>
        <v/>
      </c>
    </row>
    <row r="218">
      <c r="A218" s="11" t="n"/>
      <c r="B218" s="18" t="n"/>
      <c r="C218" s="11" t="n"/>
      <c r="D218" s="19" t="n"/>
      <c r="E218" s="19" t="n"/>
      <c r="F218" s="11" t="n"/>
      <c r="G218" s="20">
        <f>IF(E218="","",IF(E218&lt;TODAY(),"Vencido",IF(E218-TODAY()&lt;=DiasAviso,"Por vencer","Activo")))</f>
        <v/>
      </c>
      <c r="H218" s="21">
        <f>IF(E218="","",E218-TODAY())</f>
        <v/>
      </c>
    </row>
    <row r="219">
      <c r="A219" s="11" t="n"/>
      <c r="B219" s="18" t="n"/>
      <c r="C219" s="11" t="n"/>
      <c r="D219" s="19" t="n"/>
      <c r="E219" s="19" t="n"/>
      <c r="F219" s="11" t="n"/>
      <c r="G219" s="20">
        <f>IF(E219="","",IF(E219&lt;TODAY(),"Vencido",IF(E219-TODAY()&lt;=DiasAviso,"Por vencer","Activo")))</f>
        <v/>
      </c>
      <c r="H219" s="21">
        <f>IF(E219="","",E219-TODAY())</f>
        <v/>
      </c>
    </row>
    <row r="220">
      <c r="A220" s="11" t="n"/>
      <c r="B220" s="18" t="n"/>
      <c r="C220" s="11" t="n"/>
      <c r="D220" s="19" t="n"/>
      <c r="E220" s="19" t="n"/>
      <c r="F220" s="11" t="n"/>
      <c r="G220" s="20">
        <f>IF(E220="","",IF(E220&lt;TODAY(),"Vencido",IF(E220-TODAY()&lt;=DiasAviso,"Por vencer","Activo")))</f>
        <v/>
      </c>
      <c r="H220" s="21">
        <f>IF(E220="","",E220-TODAY())</f>
        <v/>
      </c>
    </row>
    <row r="221">
      <c r="A221" s="11" t="n"/>
      <c r="B221" s="18" t="n"/>
      <c r="C221" s="11" t="n"/>
      <c r="D221" s="19" t="n"/>
      <c r="E221" s="19" t="n"/>
      <c r="F221" s="11" t="n"/>
      <c r="G221" s="20">
        <f>IF(E221="","",IF(E221&lt;TODAY(),"Vencido",IF(E221-TODAY()&lt;=DiasAviso,"Por vencer","Activo")))</f>
        <v/>
      </c>
      <c r="H221" s="21">
        <f>IF(E221="","",E221-TODAY())</f>
        <v/>
      </c>
    </row>
    <row r="222">
      <c r="A222" s="11" t="n"/>
      <c r="B222" s="18" t="n"/>
      <c r="C222" s="11" t="n"/>
      <c r="D222" s="19" t="n"/>
      <c r="E222" s="19" t="n"/>
      <c r="F222" s="11" t="n"/>
      <c r="G222" s="20">
        <f>IF(E222="","",IF(E222&lt;TODAY(),"Vencido",IF(E222-TODAY()&lt;=DiasAviso,"Por vencer","Activo")))</f>
        <v/>
      </c>
      <c r="H222" s="21">
        <f>IF(E222="","",E222-TODAY())</f>
        <v/>
      </c>
    </row>
    <row r="223">
      <c r="A223" s="11" t="n"/>
      <c r="B223" s="18" t="n"/>
      <c r="C223" s="11" t="n"/>
      <c r="D223" s="19" t="n"/>
      <c r="E223" s="19" t="n"/>
      <c r="F223" s="11" t="n"/>
      <c r="G223" s="20">
        <f>IF(E223="","",IF(E223&lt;TODAY(),"Vencido",IF(E223-TODAY()&lt;=DiasAviso,"Por vencer","Activo")))</f>
        <v/>
      </c>
      <c r="H223" s="21">
        <f>IF(E223="","",E223-TODAY())</f>
        <v/>
      </c>
    </row>
    <row r="224">
      <c r="A224" s="11" t="n"/>
      <c r="B224" s="18" t="n"/>
      <c r="C224" s="11" t="n"/>
      <c r="D224" s="19" t="n"/>
      <c r="E224" s="19" t="n"/>
      <c r="F224" s="11" t="n"/>
      <c r="G224" s="20">
        <f>IF(E224="","",IF(E224&lt;TODAY(),"Vencido",IF(E224-TODAY()&lt;=DiasAviso,"Por vencer","Activo")))</f>
        <v/>
      </c>
      <c r="H224" s="21">
        <f>IF(E224="","",E224-TODAY())</f>
        <v/>
      </c>
    </row>
    <row r="225">
      <c r="A225" s="11" t="n"/>
      <c r="B225" s="18" t="n"/>
      <c r="C225" s="11" t="n"/>
      <c r="D225" s="19" t="n"/>
      <c r="E225" s="19" t="n"/>
      <c r="F225" s="11" t="n"/>
      <c r="G225" s="20">
        <f>IF(E225="","",IF(E225&lt;TODAY(),"Vencido",IF(E225-TODAY()&lt;=DiasAviso,"Por vencer","Activo")))</f>
        <v/>
      </c>
      <c r="H225" s="21">
        <f>IF(E225="","",E225-TODAY())</f>
        <v/>
      </c>
    </row>
    <row r="226">
      <c r="A226" s="11" t="n"/>
      <c r="B226" s="18" t="n"/>
      <c r="C226" s="11" t="n"/>
      <c r="D226" s="19" t="n"/>
      <c r="E226" s="19" t="n"/>
      <c r="F226" s="11" t="n"/>
      <c r="G226" s="20">
        <f>IF(E226="","",IF(E226&lt;TODAY(),"Vencido",IF(E226-TODAY()&lt;=DiasAviso,"Por vencer","Activo")))</f>
        <v/>
      </c>
      <c r="H226" s="21">
        <f>IF(E226="","",E226-TODAY())</f>
        <v/>
      </c>
    </row>
    <row r="227">
      <c r="A227" s="11" t="n"/>
      <c r="B227" s="18" t="n"/>
      <c r="C227" s="11" t="n"/>
      <c r="D227" s="19" t="n"/>
      <c r="E227" s="19" t="n"/>
      <c r="F227" s="11" t="n"/>
      <c r="G227" s="20">
        <f>IF(E227="","",IF(E227&lt;TODAY(),"Vencido",IF(E227-TODAY()&lt;=DiasAviso,"Por vencer","Activo")))</f>
        <v/>
      </c>
      <c r="H227" s="21">
        <f>IF(E227="","",E227-TODAY())</f>
        <v/>
      </c>
    </row>
    <row r="228">
      <c r="A228" s="11" t="n"/>
      <c r="B228" s="18" t="n"/>
      <c r="C228" s="11" t="n"/>
      <c r="D228" s="19" t="n"/>
      <c r="E228" s="19" t="n"/>
      <c r="F228" s="11" t="n"/>
      <c r="G228" s="20">
        <f>IF(E228="","",IF(E228&lt;TODAY(),"Vencido",IF(E228-TODAY()&lt;=DiasAviso,"Por vencer","Activo")))</f>
        <v/>
      </c>
      <c r="H228" s="21">
        <f>IF(E228="","",E228-TODAY())</f>
        <v/>
      </c>
    </row>
    <row r="229">
      <c r="A229" s="11" t="n"/>
      <c r="B229" s="18" t="n"/>
      <c r="C229" s="11" t="n"/>
      <c r="D229" s="19" t="n"/>
      <c r="E229" s="19" t="n"/>
      <c r="F229" s="11" t="n"/>
      <c r="G229" s="20">
        <f>IF(E229="","",IF(E229&lt;TODAY(),"Vencido",IF(E229-TODAY()&lt;=DiasAviso,"Por vencer","Activo")))</f>
        <v/>
      </c>
      <c r="H229" s="21">
        <f>IF(E229="","",E229-TODAY())</f>
        <v/>
      </c>
    </row>
    <row r="230">
      <c r="A230" s="11" t="n"/>
      <c r="B230" s="18" t="n"/>
      <c r="C230" s="11" t="n"/>
      <c r="D230" s="19" t="n"/>
      <c r="E230" s="19" t="n"/>
      <c r="F230" s="11" t="n"/>
      <c r="G230" s="20">
        <f>IF(E230="","",IF(E230&lt;TODAY(),"Vencido",IF(E230-TODAY()&lt;=DiasAviso,"Por vencer","Activo")))</f>
        <v/>
      </c>
      <c r="H230" s="21">
        <f>IF(E230="","",E230-TODAY())</f>
        <v/>
      </c>
    </row>
    <row r="231">
      <c r="A231" s="11" t="n"/>
      <c r="B231" s="18" t="n"/>
      <c r="C231" s="11" t="n"/>
      <c r="D231" s="19" t="n"/>
      <c r="E231" s="19" t="n"/>
      <c r="F231" s="11" t="n"/>
      <c r="G231" s="20">
        <f>IF(E231="","",IF(E231&lt;TODAY(),"Vencido",IF(E231-TODAY()&lt;=DiasAviso,"Por vencer","Activo")))</f>
        <v/>
      </c>
      <c r="H231" s="21">
        <f>IF(E231="","",E231-TODAY())</f>
        <v/>
      </c>
    </row>
    <row r="232">
      <c r="A232" s="11" t="n"/>
      <c r="B232" s="18" t="n"/>
      <c r="C232" s="11" t="n"/>
      <c r="D232" s="19" t="n"/>
      <c r="E232" s="19" t="n"/>
      <c r="F232" s="11" t="n"/>
      <c r="G232" s="20">
        <f>IF(E232="","",IF(E232&lt;TODAY(),"Vencido",IF(E232-TODAY()&lt;=DiasAviso,"Por vencer","Activo")))</f>
        <v/>
      </c>
      <c r="H232" s="21">
        <f>IF(E232="","",E232-TODAY())</f>
        <v/>
      </c>
    </row>
    <row r="233">
      <c r="A233" s="11" t="n"/>
      <c r="B233" s="18" t="n"/>
      <c r="C233" s="11" t="n"/>
      <c r="D233" s="19" t="n"/>
      <c r="E233" s="19" t="n"/>
      <c r="F233" s="11" t="n"/>
      <c r="G233" s="20">
        <f>IF(E233="","",IF(E233&lt;TODAY(),"Vencido",IF(E233-TODAY()&lt;=DiasAviso,"Por vencer","Activo")))</f>
        <v/>
      </c>
      <c r="H233" s="21">
        <f>IF(E233="","",E233-TODAY())</f>
        <v/>
      </c>
    </row>
    <row r="234">
      <c r="A234" s="11" t="n"/>
      <c r="B234" s="18" t="n"/>
      <c r="C234" s="11" t="n"/>
      <c r="D234" s="19" t="n"/>
      <c r="E234" s="19" t="n"/>
      <c r="F234" s="11" t="n"/>
      <c r="G234" s="20">
        <f>IF(E234="","",IF(E234&lt;TODAY(),"Vencido",IF(E234-TODAY()&lt;=DiasAviso,"Por vencer","Activo")))</f>
        <v/>
      </c>
      <c r="H234" s="21">
        <f>IF(E234="","",E234-TODAY())</f>
        <v/>
      </c>
    </row>
    <row r="235">
      <c r="A235" s="11" t="n"/>
      <c r="B235" s="18" t="n"/>
      <c r="C235" s="11" t="n"/>
      <c r="D235" s="19" t="n"/>
      <c r="E235" s="19" t="n"/>
      <c r="F235" s="11" t="n"/>
      <c r="G235" s="20">
        <f>IF(E235="","",IF(E235&lt;TODAY(),"Vencido",IF(E235-TODAY()&lt;=DiasAviso,"Por vencer","Activo")))</f>
        <v/>
      </c>
      <c r="H235" s="21">
        <f>IF(E235="","",E235-TODAY())</f>
        <v/>
      </c>
    </row>
    <row r="236">
      <c r="A236" s="11" t="n"/>
      <c r="B236" s="18" t="n"/>
      <c r="C236" s="11" t="n"/>
      <c r="D236" s="19" t="n"/>
      <c r="E236" s="19" t="n"/>
      <c r="F236" s="11" t="n"/>
      <c r="G236" s="20">
        <f>IF(E236="","",IF(E236&lt;TODAY(),"Vencido",IF(E236-TODAY()&lt;=DiasAviso,"Por vencer","Activo")))</f>
        <v/>
      </c>
      <c r="H236" s="21">
        <f>IF(E236="","",E236-TODAY())</f>
        <v/>
      </c>
    </row>
    <row r="237">
      <c r="A237" s="11" t="n"/>
      <c r="B237" s="18" t="n"/>
      <c r="C237" s="11" t="n"/>
      <c r="D237" s="19" t="n"/>
      <c r="E237" s="19" t="n"/>
      <c r="F237" s="11" t="n"/>
      <c r="G237" s="20">
        <f>IF(E237="","",IF(E237&lt;TODAY(),"Vencido",IF(E237-TODAY()&lt;=DiasAviso,"Por vencer","Activo")))</f>
        <v/>
      </c>
      <c r="H237" s="21">
        <f>IF(E237="","",E237-TODAY())</f>
        <v/>
      </c>
    </row>
    <row r="238">
      <c r="A238" s="11" t="n"/>
      <c r="B238" s="18" t="n"/>
      <c r="C238" s="11" t="n"/>
      <c r="D238" s="19" t="n"/>
      <c r="E238" s="19" t="n"/>
      <c r="F238" s="11" t="n"/>
      <c r="G238" s="20">
        <f>IF(E238="","",IF(E238&lt;TODAY(),"Vencido",IF(E238-TODAY()&lt;=DiasAviso,"Por vencer","Activo")))</f>
        <v/>
      </c>
      <c r="H238" s="21">
        <f>IF(E238="","",E238-TODAY())</f>
        <v/>
      </c>
    </row>
    <row r="239">
      <c r="A239" s="11" t="n"/>
      <c r="B239" s="18" t="n"/>
      <c r="C239" s="11" t="n"/>
      <c r="D239" s="19" t="n"/>
      <c r="E239" s="19" t="n"/>
      <c r="F239" s="11" t="n"/>
      <c r="G239" s="20">
        <f>IF(E239="","",IF(E239&lt;TODAY(),"Vencido",IF(E239-TODAY()&lt;=DiasAviso,"Por vencer","Activo")))</f>
        <v/>
      </c>
      <c r="H239" s="21">
        <f>IF(E239="","",E239-TODAY())</f>
        <v/>
      </c>
    </row>
    <row r="240">
      <c r="A240" s="11" t="n"/>
      <c r="B240" s="18" t="n"/>
      <c r="C240" s="11" t="n"/>
      <c r="D240" s="19" t="n"/>
      <c r="E240" s="19" t="n"/>
      <c r="F240" s="11" t="n"/>
      <c r="G240" s="20">
        <f>IF(E240="","",IF(E240&lt;TODAY(),"Vencido",IF(E240-TODAY()&lt;=DiasAviso,"Por vencer","Activo")))</f>
        <v/>
      </c>
      <c r="H240" s="21">
        <f>IF(E240="","",E240-TODAY())</f>
        <v/>
      </c>
    </row>
    <row r="241">
      <c r="A241" s="11" t="n"/>
      <c r="B241" s="18" t="n"/>
      <c r="C241" s="11" t="n"/>
      <c r="D241" s="19" t="n"/>
      <c r="E241" s="19" t="n"/>
      <c r="F241" s="11" t="n"/>
      <c r="G241" s="20">
        <f>IF(E241="","",IF(E241&lt;TODAY(),"Vencido",IF(E241-TODAY()&lt;=DiasAviso,"Por vencer","Activo")))</f>
        <v/>
      </c>
      <c r="H241" s="21">
        <f>IF(E241="","",E241-TODAY())</f>
        <v/>
      </c>
    </row>
    <row r="242">
      <c r="A242" s="11" t="n"/>
      <c r="B242" s="18" t="n"/>
      <c r="C242" s="11" t="n"/>
      <c r="D242" s="19" t="n"/>
      <c r="E242" s="19" t="n"/>
      <c r="F242" s="11" t="n"/>
      <c r="G242" s="20">
        <f>IF(E242="","",IF(E242&lt;TODAY(),"Vencido",IF(E242-TODAY()&lt;=DiasAviso,"Por vencer","Activo")))</f>
        <v/>
      </c>
      <c r="H242" s="21">
        <f>IF(E242="","",E242-TODAY())</f>
        <v/>
      </c>
    </row>
    <row r="243">
      <c r="A243" s="11" t="n"/>
      <c r="B243" s="18" t="n"/>
      <c r="C243" s="11" t="n"/>
      <c r="D243" s="19" t="n"/>
      <c r="E243" s="19" t="n"/>
      <c r="F243" s="11" t="n"/>
      <c r="G243" s="20">
        <f>IF(E243="","",IF(E243&lt;TODAY(),"Vencido",IF(E243-TODAY()&lt;=DiasAviso,"Por vencer","Activo")))</f>
        <v/>
      </c>
      <c r="H243" s="21">
        <f>IF(E243="","",E243-TODAY())</f>
        <v/>
      </c>
    </row>
    <row r="244">
      <c r="A244" s="11" t="n"/>
      <c r="B244" s="18" t="n"/>
      <c r="C244" s="11" t="n"/>
      <c r="D244" s="19" t="n"/>
      <c r="E244" s="19" t="n"/>
      <c r="F244" s="11" t="n"/>
      <c r="G244" s="20">
        <f>IF(E244="","",IF(E244&lt;TODAY(),"Vencido",IF(E244-TODAY()&lt;=DiasAviso,"Por vencer","Activo")))</f>
        <v/>
      </c>
      <c r="H244" s="21">
        <f>IF(E244="","",E244-TODAY())</f>
        <v/>
      </c>
    </row>
    <row r="245">
      <c r="A245" s="11" t="n"/>
      <c r="B245" s="18" t="n"/>
      <c r="C245" s="11" t="n"/>
      <c r="D245" s="19" t="n"/>
      <c r="E245" s="19" t="n"/>
      <c r="F245" s="11" t="n"/>
      <c r="G245" s="20">
        <f>IF(E245="","",IF(E245&lt;TODAY(),"Vencido",IF(E245-TODAY()&lt;=DiasAviso,"Por vencer","Activo")))</f>
        <v/>
      </c>
      <c r="H245" s="21">
        <f>IF(E245="","",E245-TODAY())</f>
        <v/>
      </c>
    </row>
    <row r="246">
      <c r="A246" s="11" t="n"/>
      <c r="B246" s="18" t="n"/>
      <c r="C246" s="11" t="n"/>
      <c r="D246" s="19" t="n"/>
      <c r="E246" s="19" t="n"/>
      <c r="F246" s="11" t="n"/>
      <c r="G246" s="20">
        <f>IF(E246="","",IF(E246&lt;TODAY(),"Vencido",IF(E246-TODAY()&lt;=DiasAviso,"Por vencer","Activo")))</f>
        <v/>
      </c>
      <c r="H246" s="21">
        <f>IF(E246="","",E246-TODAY())</f>
        <v/>
      </c>
    </row>
    <row r="247">
      <c r="A247" s="11" t="n"/>
      <c r="B247" s="18" t="n"/>
      <c r="C247" s="11" t="n"/>
      <c r="D247" s="19" t="n"/>
      <c r="E247" s="19" t="n"/>
      <c r="F247" s="11" t="n"/>
      <c r="G247" s="20">
        <f>IF(E247="","",IF(E247&lt;TODAY(),"Vencido",IF(E247-TODAY()&lt;=DiasAviso,"Por vencer","Activo")))</f>
        <v/>
      </c>
      <c r="H247" s="21">
        <f>IF(E247="","",E247-TODAY())</f>
        <v/>
      </c>
    </row>
    <row r="248">
      <c r="A248" s="11" t="n"/>
      <c r="B248" s="18" t="n"/>
      <c r="C248" s="11" t="n"/>
      <c r="D248" s="19" t="n"/>
      <c r="E248" s="19" t="n"/>
      <c r="F248" s="11" t="n"/>
      <c r="G248" s="20">
        <f>IF(E248="","",IF(E248&lt;TODAY(),"Vencido",IF(E248-TODAY()&lt;=DiasAviso,"Por vencer","Activo")))</f>
        <v/>
      </c>
      <c r="H248" s="21">
        <f>IF(E248="","",E248-TODAY())</f>
        <v/>
      </c>
    </row>
    <row r="249">
      <c r="A249" s="11" t="n"/>
      <c r="B249" s="18" t="n"/>
      <c r="C249" s="11" t="n"/>
      <c r="D249" s="19" t="n"/>
      <c r="E249" s="19" t="n"/>
      <c r="F249" s="11" t="n"/>
      <c r="G249" s="20">
        <f>IF(E249="","",IF(E249&lt;TODAY(),"Vencido",IF(E249-TODAY()&lt;=DiasAviso,"Por vencer","Activo")))</f>
        <v/>
      </c>
      <c r="H249" s="21">
        <f>IF(E249="","",E249-TODAY())</f>
        <v/>
      </c>
    </row>
    <row r="250">
      <c r="A250" s="11" t="n"/>
      <c r="B250" s="18" t="n"/>
      <c r="C250" s="11" t="n"/>
      <c r="D250" s="19" t="n"/>
      <c r="E250" s="19" t="n"/>
      <c r="F250" s="11" t="n"/>
      <c r="G250" s="20">
        <f>IF(E250="","",IF(E250&lt;TODAY(),"Vencido",IF(E250-TODAY()&lt;=DiasAviso,"Por vencer","Activo")))</f>
        <v/>
      </c>
      <c r="H250" s="21">
        <f>IF(E250="","",E250-TODAY())</f>
        <v/>
      </c>
    </row>
    <row r="251">
      <c r="A251" s="11" t="n"/>
      <c r="B251" s="18" t="n"/>
      <c r="C251" s="11" t="n"/>
      <c r="D251" s="19" t="n"/>
      <c r="E251" s="19" t="n"/>
      <c r="F251" s="11" t="n"/>
      <c r="G251" s="20">
        <f>IF(E251="","",IF(E251&lt;TODAY(),"Vencido",IF(E251-TODAY()&lt;=DiasAviso,"Por vencer","Activo")))</f>
        <v/>
      </c>
      <c r="H251" s="21">
        <f>IF(E251="","",E251-TODAY())</f>
        <v/>
      </c>
    </row>
    <row r="252">
      <c r="A252" s="11" t="n"/>
      <c r="B252" s="18" t="n"/>
      <c r="C252" s="11" t="n"/>
      <c r="D252" s="19" t="n"/>
      <c r="E252" s="19" t="n"/>
      <c r="F252" s="11" t="n"/>
      <c r="G252" s="20">
        <f>IF(E252="","",IF(E252&lt;TODAY(),"Vencido",IF(E252-TODAY()&lt;=DiasAviso,"Por vencer","Activo")))</f>
        <v/>
      </c>
      <c r="H252" s="21">
        <f>IF(E252="","",E252-TODAY())</f>
        <v/>
      </c>
    </row>
    <row r="253">
      <c r="A253" s="11" t="n"/>
      <c r="B253" s="18" t="n"/>
      <c r="C253" s="11" t="n"/>
      <c r="D253" s="19" t="n"/>
      <c r="E253" s="19" t="n"/>
      <c r="F253" s="11" t="n"/>
      <c r="G253" s="20">
        <f>IF(E253="","",IF(E253&lt;TODAY(),"Vencido",IF(E253-TODAY()&lt;=DiasAviso,"Por vencer","Activo")))</f>
        <v/>
      </c>
      <c r="H253" s="21">
        <f>IF(E253="","",E253-TODAY())</f>
        <v/>
      </c>
    </row>
    <row r="254">
      <c r="A254" s="11" t="n"/>
      <c r="B254" s="18" t="n"/>
      <c r="C254" s="11" t="n"/>
      <c r="D254" s="19" t="n"/>
      <c r="E254" s="19" t="n"/>
      <c r="F254" s="11" t="n"/>
      <c r="G254" s="20">
        <f>IF(E254="","",IF(E254&lt;TODAY(),"Vencido",IF(E254-TODAY()&lt;=DiasAviso,"Por vencer","Activo")))</f>
        <v/>
      </c>
      <c r="H254" s="21">
        <f>IF(E254="","",E254-TODAY())</f>
        <v/>
      </c>
    </row>
    <row r="255">
      <c r="A255" s="11" t="n"/>
      <c r="B255" s="18" t="n"/>
      <c r="C255" s="11" t="n"/>
      <c r="D255" s="19" t="n"/>
      <c r="E255" s="19" t="n"/>
      <c r="F255" s="11" t="n"/>
      <c r="G255" s="20">
        <f>IF(E255="","",IF(E255&lt;TODAY(),"Vencido",IF(E255-TODAY()&lt;=DiasAviso,"Por vencer","Activo")))</f>
        <v/>
      </c>
      <c r="H255" s="21">
        <f>IF(E255="","",E255-TODAY())</f>
        <v/>
      </c>
    </row>
    <row r="256">
      <c r="A256" s="11" t="n"/>
      <c r="B256" s="18" t="n"/>
      <c r="C256" s="11" t="n"/>
      <c r="D256" s="19" t="n"/>
      <c r="E256" s="19" t="n"/>
      <c r="F256" s="11" t="n"/>
      <c r="G256" s="20">
        <f>IF(E256="","",IF(E256&lt;TODAY(),"Vencido",IF(E256-TODAY()&lt;=DiasAviso,"Por vencer","Activo")))</f>
        <v/>
      </c>
      <c r="H256" s="21">
        <f>IF(E256="","",E256-TODAY())</f>
        <v/>
      </c>
    </row>
    <row r="257">
      <c r="A257" s="11" t="n"/>
      <c r="B257" s="18" t="n"/>
      <c r="C257" s="11" t="n"/>
      <c r="D257" s="19" t="n"/>
      <c r="E257" s="19" t="n"/>
      <c r="F257" s="11" t="n"/>
      <c r="G257" s="20">
        <f>IF(E257="","",IF(E257&lt;TODAY(),"Vencido",IF(E257-TODAY()&lt;=DiasAviso,"Por vencer","Activo")))</f>
        <v/>
      </c>
      <c r="H257" s="21">
        <f>IF(E257="","",E257-TODAY())</f>
        <v/>
      </c>
    </row>
    <row r="258">
      <c r="A258" s="11" t="n"/>
      <c r="B258" s="18" t="n"/>
      <c r="C258" s="11" t="n"/>
      <c r="D258" s="19" t="n"/>
      <c r="E258" s="19" t="n"/>
      <c r="F258" s="11" t="n"/>
      <c r="G258" s="20">
        <f>IF(E258="","",IF(E258&lt;TODAY(),"Vencido",IF(E258-TODAY()&lt;=DiasAviso,"Por vencer","Activo")))</f>
        <v/>
      </c>
      <c r="H258" s="21">
        <f>IF(E258="","",E258-TODAY())</f>
        <v/>
      </c>
    </row>
    <row r="259">
      <c r="A259" s="11" t="n"/>
      <c r="B259" s="18" t="n"/>
      <c r="C259" s="11" t="n"/>
      <c r="D259" s="19" t="n"/>
      <c r="E259" s="19" t="n"/>
      <c r="F259" s="11" t="n"/>
      <c r="G259" s="20">
        <f>IF(E259="","",IF(E259&lt;TODAY(),"Vencido",IF(E259-TODAY()&lt;=DiasAviso,"Por vencer","Activo")))</f>
        <v/>
      </c>
      <c r="H259" s="21">
        <f>IF(E259="","",E259-TODAY())</f>
        <v/>
      </c>
    </row>
    <row r="260">
      <c r="A260" s="11" t="n"/>
      <c r="B260" s="18" t="n"/>
      <c r="C260" s="11" t="n"/>
      <c r="D260" s="19" t="n"/>
      <c r="E260" s="19" t="n"/>
      <c r="F260" s="11" t="n"/>
      <c r="G260" s="20">
        <f>IF(E260="","",IF(E260&lt;TODAY(),"Vencido",IF(E260-TODAY()&lt;=DiasAviso,"Por vencer","Activo")))</f>
        <v/>
      </c>
      <c r="H260" s="21">
        <f>IF(E260="","",E260-TODAY())</f>
        <v/>
      </c>
    </row>
    <row r="261">
      <c r="A261" s="11" t="n"/>
      <c r="B261" s="18" t="n"/>
      <c r="C261" s="11" t="n"/>
      <c r="D261" s="19" t="n"/>
      <c r="E261" s="19" t="n"/>
      <c r="F261" s="11" t="n"/>
      <c r="G261" s="20">
        <f>IF(E261="","",IF(E261&lt;TODAY(),"Vencido",IF(E261-TODAY()&lt;=DiasAviso,"Por vencer","Activo")))</f>
        <v/>
      </c>
      <c r="H261" s="21">
        <f>IF(E261="","",E261-TODAY())</f>
        <v/>
      </c>
    </row>
    <row r="262">
      <c r="A262" s="11" t="n"/>
      <c r="B262" s="18" t="n"/>
      <c r="C262" s="11" t="n"/>
      <c r="D262" s="19" t="n"/>
      <c r="E262" s="19" t="n"/>
      <c r="F262" s="11" t="n"/>
      <c r="G262" s="20">
        <f>IF(E262="","",IF(E262&lt;TODAY(),"Vencido",IF(E262-TODAY()&lt;=DiasAviso,"Por vencer","Activo")))</f>
        <v/>
      </c>
      <c r="H262" s="21">
        <f>IF(E262="","",E262-TODAY())</f>
        <v/>
      </c>
    </row>
    <row r="263">
      <c r="A263" s="11" t="n"/>
      <c r="B263" s="18" t="n"/>
      <c r="C263" s="11" t="n"/>
      <c r="D263" s="19" t="n"/>
      <c r="E263" s="19" t="n"/>
      <c r="F263" s="11" t="n"/>
      <c r="G263" s="20">
        <f>IF(E263="","",IF(E263&lt;TODAY(),"Vencido",IF(E263-TODAY()&lt;=DiasAviso,"Por vencer","Activo")))</f>
        <v/>
      </c>
      <c r="H263" s="21">
        <f>IF(E263="","",E263-TODAY())</f>
        <v/>
      </c>
    </row>
    <row r="264">
      <c r="A264" s="11" t="n"/>
      <c r="B264" s="18" t="n"/>
      <c r="C264" s="11" t="n"/>
      <c r="D264" s="19" t="n"/>
      <c r="E264" s="19" t="n"/>
      <c r="F264" s="11" t="n"/>
      <c r="G264" s="20">
        <f>IF(E264="","",IF(E264&lt;TODAY(),"Vencido",IF(E264-TODAY()&lt;=DiasAviso,"Por vencer","Activo")))</f>
        <v/>
      </c>
      <c r="H264" s="21">
        <f>IF(E264="","",E264-TODAY())</f>
        <v/>
      </c>
    </row>
    <row r="265">
      <c r="A265" s="11" t="n"/>
      <c r="B265" s="18" t="n"/>
      <c r="C265" s="11" t="n"/>
      <c r="D265" s="19" t="n"/>
      <c r="E265" s="19" t="n"/>
      <c r="F265" s="11" t="n"/>
      <c r="G265" s="20">
        <f>IF(E265="","",IF(E265&lt;TODAY(),"Vencido",IF(E265-TODAY()&lt;=DiasAviso,"Por vencer","Activo")))</f>
        <v/>
      </c>
      <c r="H265" s="21">
        <f>IF(E265="","",E265-TODAY())</f>
        <v/>
      </c>
    </row>
    <row r="266">
      <c r="A266" s="11" t="n"/>
      <c r="B266" s="18" t="n"/>
      <c r="C266" s="11" t="n"/>
      <c r="D266" s="19" t="n"/>
      <c r="E266" s="19" t="n"/>
      <c r="F266" s="11" t="n"/>
      <c r="G266" s="20">
        <f>IF(E266="","",IF(E266&lt;TODAY(),"Vencido",IF(E266-TODAY()&lt;=DiasAviso,"Por vencer","Activo")))</f>
        <v/>
      </c>
      <c r="H266" s="21">
        <f>IF(E266="","",E266-TODAY())</f>
        <v/>
      </c>
    </row>
    <row r="267">
      <c r="A267" s="11" t="n"/>
      <c r="B267" s="18" t="n"/>
      <c r="C267" s="11" t="n"/>
      <c r="D267" s="19" t="n"/>
      <c r="E267" s="19" t="n"/>
      <c r="F267" s="11" t="n"/>
      <c r="G267" s="20">
        <f>IF(E267="","",IF(E267&lt;TODAY(),"Vencido",IF(E267-TODAY()&lt;=DiasAviso,"Por vencer","Activo")))</f>
        <v/>
      </c>
      <c r="H267" s="21">
        <f>IF(E267="","",E267-TODAY())</f>
        <v/>
      </c>
    </row>
    <row r="268">
      <c r="A268" s="11" t="n"/>
      <c r="B268" s="18" t="n"/>
      <c r="C268" s="11" t="n"/>
      <c r="D268" s="19" t="n"/>
      <c r="E268" s="19" t="n"/>
      <c r="F268" s="11" t="n"/>
      <c r="G268" s="20">
        <f>IF(E268="","",IF(E268&lt;TODAY(),"Vencido",IF(E268-TODAY()&lt;=DiasAviso,"Por vencer","Activo")))</f>
        <v/>
      </c>
      <c r="H268" s="21">
        <f>IF(E268="","",E268-TODAY())</f>
        <v/>
      </c>
    </row>
    <row r="269">
      <c r="A269" s="11" t="n"/>
      <c r="B269" s="18" t="n"/>
      <c r="C269" s="11" t="n"/>
      <c r="D269" s="19" t="n"/>
      <c r="E269" s="19" t="n"/>
      <c r="F269" s="11" t="n"/>
      <c r="G269" s="20">
        <f>IF(E269="","",IF(E269&lt;TODAY(),"Vencido",IF(E269-TODAY()&lt;=DiasAviso,"Por vencer","Activo")))</f>
        <v/>
      </c>
      <c r="H269" s="21">
        <f>IF(E269="","",E269-TODAY())</f>
        <v/>
      </c>
    </row>
    <row r="270">
      <c r="A270" s="11" t="n"/>
      <c r="B270" s="18" t="n"/>
      <c r="C270" s="11" t="n"/>
      <c r="D270" s="19" t="n"/>
      <c r="E270" s="19" t="n"/>
      <c r="F270" s="11" t="n"/>
      <c r="G270" s="20">
        <f>IF(E270="","",IF(E270&lt;TODAY(),"Vencido",IF(E270-TODAY()&lt;=DiasAviso,"Por vencer","Activo")))</f>
        <v/>
      </c>
      <c r="H270" s="21">
        <f>IF(E270="","",E270-TODAY())</f>
        <v/>
      </c>
    </row>
    <row r="271">
      <c r="A271" s="11" t="n"/>
      <c r="B271" s="18" t="n"/>
      <c r="C271" s="11" t="n"/>
      <c r="D271" s="19" t="n"/>
      <c r="E271" s="19" t="n"/>
      <c r="F271" s="11" t="n"/>
      <c r="G271" s="20">
        <f>IF(E271="","",IF(E271&lt;TODAY(),"Vencido",IF(E271-TODAY()&lt;=DiasAviso,"Por vencer","Activo")))</f>
        <v/>
      </c>
      <c r="H271" s="21">
        <f>IF(E271="","",E271-TODAY())</f>
        <v/>
      </c>
    </row>
    <row r="272">
      <c r="A272" s="11" t="n"/>
      <c r="B272" s="18" t="n"/>
      <c r="C272" s="11" t="n"/>
      <c r="D272" s="19" t="n"/>
      <c r="E272" s="19" t="n"/>
      <c r="F272" s="11" t="n"/>
      <c r="G272" s="20">
        <f>IF(E272="","",IF(E272&lt;TODAY(),"Vencido",IF(E272-TODAY()&lt;=DiasAviso,"Por vencer","Activo")))</f>
        <v/>
      </c>
      <c r="H272" s="21">
        <f>IF(E272="","",E272-TODAY())</f>
        <v/>
      </c>
    </row>
    <row r="273">
      <c r="A273" s="11" t="n"/>
      <c r="B273" s="18" t="n"/>
      <c r="C273" s="11" t="n"/>
      <c r="D273" s="19" t="n"/>
      <c r="E273" s="19" t="n"/>
      <c r="F273" s="11" t="n"/>
      <c r="G273" s="20">
        <f>IF(E273="","",IF(E273&lt;TODAY(),"Vencido",IF(E273-TODAY()&lt;=DiasAviso,"Por vencer","Activo")))</f>
        <v/>
      </c>
      <c r="H273" s="21">
        <f>IF(E273="","",E273-TODAY())</f>
        <v/>
      </c>
    </row>
    <row r="274">
      <c r="A274" s="11" t="n"/>
      <c r="B274" s="18" t="n"/>
      <c r="C274" s="11" t="n"/>
      <c r="D274" s="19" t="n"/>
      <c r="E274" s="19" t="n"/>
      <c r="F274" s="11" t="n"/>
      <c r="G274" s="20">
        <f>IF(E274="","",IF(E274&lt;TODAY(),"Vencido",IF(E274-TODAY()&lt;=DiasAviso,"Por vencer","Activo")))</f>
        <v/>
      </c>
      <c r="H274" s="21">
        <f>IF(E274="","",E274-TODAY())</f>
        <v/>
      </c>
    </row>
    <row r="275">
      <c r="A275" s="11" t="n"/>
      <c r="B275" s="18" t="n"/>
      <c r="C275" s="11" t="n"/>
      <c r="D275" s="19" t="n"/>
      <c r="E275" s="19" t="n"/>
      <c r="F275" s="11" t="n"/>
      <c r="G275" s="20">
        <f>IF(E275="","",IF(E275&lt;TODAY(),"Vencido",IF(E275-TODAY()&lt;=DiasAviso,"Por vencer","Activo")))</f>
        <v/>
      </c>
      <c r="H275" s="21">
        <f>IF(E275="","",E275-TODAY())</f>
        <v/>
      </c>
    </row>
    <row r="276">
      <c r="A276" s="11" t="n"/>
      <c r="B276" s="18" t="n"/>
      <c r="C276" s="11" t="n"/>
      <c r="D276" s="19" t="n"/>
      <c r="E276" s="19" t="n"/>
      <c r="F276" s="11" t="n"/>
      <c r="G276" s="20">
        <f>IF(E276="","",IF(E276&lt;TODAY(),"Vencido",IF(E276-TODAY()&lt;=DiasAviso,"Por vencer","Activo")))</f>
        <v/>
      </c>
      <c r="H276" s="21">
        <f>IF(E276="","",E276-TODAY())</f>
        <v/>
      </c>
    </row>
    <row r="277">
      <c r="A277" s="11" t="n"/>
      <c r="B277" s="18" t="n"/>
      <c r="C277" s="11" t="n"/>
      <c r="D277" s="19" t="n"/>
      <c r="E277" s="19" t="n"/>
      <c r="F277" s="11" t="n"/>
      <c r="G277" s="20">
        <f>IF(E277="","",IF(E277&lt;TODAY(),"Vencido",IF(E277-TODAY()&lt;=DiasAviso,"Por vencer","Activo")))</f>
        <v/>
      </c>
      <c r="H277" s="21">
        <f>IF(E277="","",E277-TODAY())</f>
        <v/>
      </c>
    </row>
    <row r="278">
      <c r="A278" s="11" t="n"/>
      <c r="B278" s="18" t="n"/>
      <c r="C278" s="11" t="n"/>
      <c r="D278" s="19" t="n"/>
      <c r="E278" s="19" t="n"/>
      <c r="F278" s="11" t="n"/>
      <c r="G278" s="20">
        <f>IF(E278="","",IF(E278&lt;TODAY(),"Vencido",IF(E278-TODAY()&lt;=DiasAviso,"Por vencer","Activo")))</f>
        <v/>
      </c>
      <c r="H278" s="21">
        <f>IF(E278="","",E278-TODAY())</f>
        <v/>
      </c>
    </row>
    <row r="279">
      <c r="A279" s="11" t="n"/>
      <c r="B279" s="18" t="n"/>
      <c r="C279" s="11" t="n"/>
      <c r="D279" s="19" t="n"/>
      <c r="E279" s="19" t="n"/>
      <c r="F279" s="11" t="n"/>
      <c r="G279" s="20">
        <f>IF(E279="","",IF(E279&lt;TODAY(),"Vencido",IF(E279-TODAY()&lt;=DiasAviso,"Por vencer","Activo")))</f>
        <v/>
      </c>
      <c r="H279" s="21">
        <f>IF(E279="","",E279-TODAY())</f>
        <v/>
      </c>
    </row>
    <row r="280">
      <c r="A280" s="11" t="n"/>
      <c r="B280" s="18" t="n"/>
      <c r="C280" s="11" t="n"/>
      <c r="D280" s="19" t="n"/>
      <c r="E280" s="19" t="n"/>
      <c r="F280" s="11" t="n"/>
      <c r="G280" s="20">
        <f>IF(E280="","",IF(E280&lt;TODAY(),"Vencido",IF(E280-TODAY()&lt;=DiasAviso,"Por vencer","Activo")))</f>
        <v/>
      </c>
      <c r="H280" s="21">
        <f>IF(E280="","",E280-TODAY())</f>
        <v/>
      </c>
    </row>
    <row r="281">
      <c r="A281" s="11" t="n"/>
      <c r="B281" s="18" t="n"/>
      <c r="C281" s="11" t="n"/>
      <c r="D281" s="19" t="n"/>
      <c r="E281" s="19" t="n"/>
      <c r="F281" s="11" t="n"/>
      <c r="G281" s="20">
        <f>IF(E281="","",IF(E281&lt;TODAY(),"Vencido",IF(E281-TODAY()&lt;=DiasAviso,"Por vencer","Activo")))</f>
        <v/>
      </c>
      <c r="H281" s="21">
        <f>IF(E281="","",E281-TODAY())</f>
        <v/>
      </c>
    </row>
    <row r="282">
      <c r="A282" s="11" t="n"/>
      <c r="B282" s="18" t="n"/>
      <c r="C282" s="11" t="n"/>
      <c r="D282" s="19" t="n"/>
      <c r="E282" s="19" t="n"/>
      <c r="F282" s="11" t="n"/>
      <c r="G282" s="20">
        <f>IF(E282="","",IF(E282&lt;TODAY(),"Vencido",IF(E282-TODAY()&lt;=DiasAviso,"Por vencer","Activo")))</f>
        <v/>
      </c>
      <c r="H282" s="21">
        <f>IF(E282="","",E282-TODAY())</f>
        <v/>
      </c>
    </row>
    <row r="283">
      <c r="A283" s="11" t="n"/>
      <c r="B283" s="18" t="n"/>
      <c r="C283" s="11" t="n"/>
      <c r="D283" s="19" t="n"/>
      <c r="E283" s="19" t="n"/>
      <c r="F283" s="11" t="n"/>
      <c r="G283" s="20">
        <f>IF(E283="","",IF(E283&lt;TODAY(),"Vencido",IF(E283-TODAY()&lt;=DiasAviso,"Por vencer","Activo")))</f>
        <v/>
      </c>
      <c r="H283" s="21">
        <f>IF(E283="","",E283-TODAY())</f>
        <v/>
      </c>
    </row>
    <row r="284">
      <c r="A284" s="11" t="n"/>
      <c r="B284" s="18" t="n"/>
      <c r="C284" s="11" t="n"/>
      <c r="D284" s="19" t="n"/>
      <c r="E284" s="19" t="n"/>
      <c r="F284" s="11" t="n"/>
      <c r="G284" s="20">
        <f>IF(E284="","",IF(E284&lt;TODAY(),"Vencido",IF(E284-TODAY()&lt;=DiasAviso,"Por vencer","Activo")))</f>
        <v/>
      </c>
      <c r="H284" s="21">
        <f>IF(E284="","",E284-TODAY())</f>
        <v/>
      </c>
    </row>
    <row r="285">
      <c r="A285" s="11" t="n"/>
      <c r="B285" s="18" t="n"/>
      <c r="C285" s="11" t="n"/>
      <c r="D285" s="19" t="n"/>
      <c r="E285" s="19" t="n"/>
      <c r="F285" s="11" t="n"/>
      <c r="G285" s="20">
        <f>IF(E285="","",IF(E285&lt;TODAY(),"Vencido",IF(E285-TODAY()&lt;=DiasAviso,"Por vencer","Activo")))</f>
        <v/>
      </c>
      <c r="H285" s="21">
        <f>IF(E285="","",E285-TODAY())</f>
        <v/>
      </c>
    </row>
    <row r="286">
      <c r="A286" s="11" t="n"/>
      <c r="B286" s="18" t="n"/>
      <c r="C286" s="11" t="n"/>
      <c r="D286" s="19" t="n"/>
      <c r="E286" s="19" t="n"/>
      <c r="F286" s="11" t="n"/>
      <c r="G286" s="20">
        <f>IF(E286="","",IF(E286&lt;TODAY(),"Vencido",IF(E286-TODAY()&lt;=DiasAviso,"Por vencer","Activo")))</f>
        <v/>
      </c>
      <c r="H286" s="21">
        <f>IF(E286="","",E286-TODAY())</f>
        <v/>
      </c>
    </row>
    <row r="287">
      <c r="A287" s="11" t="n"/>
      <c r="B287" s="18" t="n"/>
      <c r="C287" s="11" t="n"/>
      <c r="D287" s="19" t="n"/>
      <c r="E287" s="19" t="n"/>
      <c r="F287" s="11" t="n"/>
      <c r="G287" s="20">
        <f>IF(E287="","",IF(E287&lt;TODAY(),"Vencido",IF(E287-TODAY()&lt;=DiasAviso,"Por vencer","Activo")))</f>
        <v/>
      </c>
      <c r="H287" s="21">
        <f>IF(E287="","",E287-TODAY())</f>
        <v/>
      </c>
    </row>
    <row r="288">
      <c r="A288" s="11" t="n"/>
      <c r="B288" s="18" t="n"/>
      <c r="C288" s="11" t="n"/>
      <c r="D288" s="19" t="n"/>
      <c r="E288" s="19" t="n"/>
      <c r="F288" s="11" t="n"/>
      <c r="G288" s="20">
        <f>IF(E288="","",IF(E288&lt;TODAY(),"Vencido",IF(E288-TODAY()&lt;=DiasAviso,"Por vencer","Activo")))</f>
        <v/>
      </c>
      <c r="H288" s="21">
        <f>IF(E288="","",E288-TODAY())</f>
        <v/>
      </c>
    </row>
    <row r="289">
      <c r="A289" s="11" t="n"/>
      <c r="B289" s="18" t="n"/>
      <c r="C289" s="11" t="n"/>
      <c r="D289" s="19" t="n"/>
      <c r="E289" s="19" t="n"/>
      <c r="F289" s="11" t="n"/>
      <c r="G289" s="20">
        <f>IF(E289="","",IF(E289&lt;TODAY(),"Vencido",IF(E289-TODAY()&lt;=DiasAviso,"Por vencer","Activo")))</f>
        <v/>
      </c>
      <c r="H289" s="21">
        <f>IF(E289="","",E289-TODAY())</f>
        <v/>
      </c>
    </row>
    <row r="290">
      <c r="A290" s="11" t="n"/>
      <c r="B290" s="18" t="n"/>
      <c r="C290" s="11" t="n"/>
      <c r="D290" s="19" t="n"/>
      <c r="E290" s="19" t="n"/>
      <c r="F290" s="11" t="n"/>
      <c r="G290" s="20">
        <f>IF(E290="","",IF(E290&lt;TODAY(),"Vencido",IF(E290-TODAY()&lt;=DiasAviso,"Por vencer","Activo")))</f>
        <v/>
      </c>
      <c r="H290" s="21">
        <f>IF(E290="","",E290-TODAY())</f>
        <v/>
      </c>
    </row>
    <row r="291">
      <c r="A291" s="11" t="n"/>
      <c r="B291" s="18" t="n"/>
      <c r="C291" s="11" t="n"/>
      <c r="D291" s="19" t="n"/>
      <c r="E291" s="19" t="n"/>
      <c r="F291" s="11" t="n"/>
      <c r="G291" s="20">
        <f>IF(E291="","",IF(E291&lt;TODAY(),"Vencido",IF(E291-TODAY()&lt;=DiasAviso,"Por vencer","Activo")))</f>
        <v/>
      </c>
      <c r="H291" s="21">
        <f>IF(E291="","",E291-TODAY())</f>
        <v/>
      </c>
    </row>
    <row r="292">
      <c r="A292" s="11" t="n"/>
      <c r="B292" s="18" t="n"/>
      <c r="C292" s="11" t="n"/>
      <c r="D292" s="19" t="n"/>
      <c r="E292" s="19" t="n"/>
      <c r="F292" s="11" t="n"/>
      <c r="G292" s="20">
        <f>IF(E292="","",IF(E292&lt;TODAY(),"Vencido",IF(E292-TODAY()&lt;=DiasAviso,"Por vencer","Activo")))</f>
        <v/>
      </c>
      <c r="H292" s="21">
        <f>IF(E292="","",E292-TODAY())</f>
        <v/>
      </c>
    </row>
    <row r="293">
      <c r="A293" s="11" t="n"/>
      <c r="B293" s="18" t="n"/>
      <c r="C293" s="11" t="n"/>
      <c r="D293" s="19" t="n"/>
      <c r="E293" s="19" t="n"/>
      <c r="F293" s="11" t="n"/>
      <c r="G293" s="20">
        <f>IF(E293="","",IF(E293&lt;TODAY(),"Vencido",IF(E293-TODAY()&lt;=DiasAviso,"Por vencer","Activo")))</f>
        <v/>
      </c>
      <c r="H293" s="21">
        <f>IF(E293="","",E293-TODAY())</f>
        <v/>
      </c>
    </row>
    <row r="294">
      <c r="A294" s="11" t="n"/>
      <c r="B294" s="18" t="n"/>
      <c r="C294" s="11" t="n"/>
      <c r="D294" s="19" t="n"/>
      <c r="E294" s="19" t="n"/>
      <c r="F294" s="11" t="n"/>
      <c r="G294" s="20">
        <f>IF(E294="","",IF(E294&lt;TODAY(),"Vencido",IF(E294-TODAY()&lt;=DiasAviso,"Por vencer","Activo")))</f>
        <v/>
      </c>
      <c r="H294" s="21">
        <f>IF(E294="","",E294-TODAY())</f>
        <v/>
      </c>
    </row>
    <row r="295">
      <c r="A295" s="11" t="n"/>
      <c r="B295" s="18" t="n"/>
      <c r="C295" s="11" t="n"/>
      <c r="D295" s="19" t="n"/>
      <c r="E295" s="19" t="n"/>
      <c r="F295" s="11" t="n"/>
      <c r="G295" s="20">
        <f>IF(E295="","",IF(E295&lt;TODAY(),"Vencido",IF(E295-TODAY()&lt;=DiasAviso,"Por vencer","Activo")))</f>
        <v/>
      </c>
      <c r="H295" s="21">
        <f>IF(E295="","",E295-TODAY())</f>
        <v/>
      </c>
    </row>
    <row r="296">
      <c r="A296" s="11" t="n"/>
      <c r="B296" s="18" t="n"/>
      <c r="C296" s="11" t="n"/>
      <c r="D296" s="19" t="n"/>
      <c r="E296" s="19" t="n"/>
      <c r="F296" s="11" t="n"/>
      <c r="G296" s="20">
        <f>IF(E296="","",IF(E296&lt;TODAY(),"Vencido",IF(E296-TODAY()&lt;=DiasAviso,"Por vencer","Activo")))</f>
        <v/>
      </c>
      <c r="H296" s="21">
        <f>IF(E296="","",E296-TODAY())</f>
        <v/>
      </c>
    </row>
    <row r="297">
      <c r="A297" s="11" t="n"/>
      <c r="B297" s="18" t="n"/>
      <c r="C297" s="11" t="n"/>
      <c r="D297" s="19" t="n"/>
      <c r="E297" s="19" t="n"/>
      <c r="F297" s="11" t="n"/>
      <c r="G297" s="20">
        <f>IF(E297="","",IF(E297&lt;TODAY(),"Vencido",IF(E297-TODAY()&lt;=DiasAviso,"Por vencer","Activo")))</f>
        <v/>
      </c>
      <c r="H297" s="21">
        <f>IF(E297="","",E297-TODAY())</f>
        <v/>
      </c>
    </row>
    <row r="298">
      <c r="A298" s="11" t="n"/>
      <c r="B298" s="18" t="n"/>
      <c r="C298" s="11" t="n"/>
      <c r="D298" s="19" t="n"/>
      <c r="E298" s="19" t="n"/>
      <c r="F298" s="11" t="n"/>
      <c r="G298" s="20">
        <f>IF(E298="","",IF(E298&lt;TODAY(),"Vencido",IF(E298-TODAY()&lt;=DiasAviso,"Por vencer","Activo")))</f>
        <v/>
      </c>
      <c r="H298" s="21">
        <f>IF(E298="","",E298-TODAY())</f>
        <v/>
      </c>
    </row>
    <row r="299">
      <c r="A299" s="11" t="n"/>
      <c r="B299" s="18" t="n"/>
      <c r="C299" s="11" t="n"/>
      <c r="D299" s="19" t="n"/>
      <c r="E299" s="19" t="n"/>
      <c r="F299" s="11" t="n"/>
      <c r="G299" s="20">
        <f>IF(E299="","",IF(E299&lt;TODAY(),"Vencido",IF(E299-TODAY()&lt;=DiasAviso,"Por vencer","Activo")))</f>
        <v/>
      </c>
      <c r="H299" s="21">
        <f>IF(E299="","",E299-TODAY())</f>
        <v/>
      </c>
    </row>
    <row r="300">
      <c r="A300" s="11" t="n"/>
      <c r="B300" s="18" t="n"/>
      <c r="C300" s="11" t="n"/>
      <c r="D300" s="19" t="n"/>
      <c r="E300" s="19" t="n"/>
      <c r="F300" s="11" t="n"/>
      <c r="G300" s="20">
        <f>IF(E300="","",IF(E300&lt;TODAY(),"Vencido",IF(E300-TODAY()&lt;=DiasAviso,"Por vencer","Activo")))</f>
        <v/>
      </c>
      <c r="H300" s="21">
        <f>IF(E300="","",E300-TODAY())</f>
        <v/>
      </c>
    </row>
    <row r="301">
      <c r="A301" s="11" t="n"/>
      <c r="B301" s="18" t="n"/>
      <c r="C301" s="11" t="n"/>
      <c r="D301" s="19" t="n"/>
      <c r="E301" s="19" t="n"/>
      <c r="F301" s="11" t="n"/>
      <c r="G301" s="20">
        <f>IF(E301="","",IF(E301&lt;TODAY(),"Vencido",IF(E301-TODAY()&lt;=DiasAviso,"Por vencer","Activo")))</f>
        <v/>
      </c>
      <c r="H301" s="21">
        <f>IF(E301="","",E301-TODAY())</f>
        <v/>
      </c>
    </row>
    <row r="302">
      <c r="A302" s="11" t="n"/>
      <c r="B302" s="18" t="n"/>
      <c r="C302" s="11" t="n"/>
      <c r="D302" s="19" t="n"/>
      <c r="E302" s="19" t="n"/>
      <c r="F302" s="11" t="n"/>
      <c r="G302" s="20">
        <f>IF(E302="","",IF(E302&lt;TODAY(),"Vencido",IF(E302-TODAY()&lt;=DiasAviso,"Por vencer","Activo")))</f>
        <v/>
      </c>
      <c r="H302" s="21">
        <f>IF(E302="","",E302-TODAY())</f>
        <v/>
      </c>
    </row>
    <row r="303">
      <c r="A303" s="11" t="n"/>
      <c r="B303" s="18" t="n"/>
      <c r="C303" s="11" t="n"/>
      <c r="D303" s="19" t="n"/>
      <c r="E303" s="19" t="n"/>
      <c r="F303" s="11" t="n"/>
      <c r="G303" s="20">
        <f>IF(E303="","",IF(E303&lt;TODAY(),"Vencido",IF(E303-TODAY()&lt;=DiasAviso,"Por vencer","Activo")))</f>
        <v/>
      </c>
      <c r="H303" s="21">
        <f>IF(E303="","",E303-TODAY())</f>
        <v/>
      </c>
    </row>
    <row r="304">
      <c r="A304" s="11" t="n"/>
      <c r="B304" s="18" t="n"/>
      <c r="C304" s="11" t="n"/>
      <c r="D304" s="19" t="n"/>
      <c r="E304" s="19" t="n"/>
      <c r="F304" s="11" t="n"/>
      <c r="G304" s="20">
        <f>IF(E304="","",IF(E304&lt;TODAY(),"Vencido",IF(E304-TODAY()&lt;=DiasAviso,"Por vencer","Activo")))</f>
        <v/>
      </c>
      <c r="H304" s="21">
        <f>IF(E304="","",E304-TODAY())</f>
        <v/>
      </c>
    </row>
    <row r="305">
      <c r="A305" s="11" t="n"/>
      <c r="B305" s="18" t="n"/>
      <c r="C305" s="11" t="n"/>
      <c r="D305" s="19" t="n"/>
      <c r="E305" s="19" t="n"/>
      <c r="F305" s="11" t="n"/>
      <c r="G305" s="20">
        <f>IF(E305="","",IF(E305&lt;TODAY(),"Vencido",IF(E305-TODAY()&lt;=DiasAviso,"Por vencer","Activo")))</f>
        <v/>
      </c>
      <c r="H305" s="21">
        <f>IF(E305="","",E305-TODAY())</f>
        <v/>
      </c>
    </row>
    <row r="306">
      <c r="A306" s="11" t="n"/>
      <c r="B306" s="18" t="n"/>
      <c r="C306" s="11" t="n"/>
      <c r="D306" s="19" t="n"/>
      <c r="E306" s="19" t="n"/>
      <c r="F306" s="11" t="n"/>
      <c r="G306" s="20">
        <f>IF(E306="","",IF(E306&lt;TODAY(),"Vencido",IF(E306-TODAY()&lt;=DiasAviso,"Por vencer","Activo")))</f>
        <v/>
      </c>
      <c r="H306" s="21">
        <f>IF(E306="","",E306-TODAY())</f>
        <v/>
      </c>
    </row>
    <row r="307">
      <c r="A307" s="11" t="n"/>
      <c r="B307" s="18" t="n"/>
      <c r="C307" s="11" t="n"/>
      <c r="D307" s="19" t="n"/>
      <c r="E307" s="19" t="n"/>
      <c r="F307" s="11" t="n"/>
      <c r="G307" s="20">
        <f>IF(E307="","",IF(E307&lt;TODAY(),"Vencido",IF(E307-TODAY()&lt;=DiasAviso,"Por vencer","Activo")))</f>
        <v/>
      </c>
      <c r="H307" s="21">
        <f>IF(E307="","",E307-TODAY())</f>
        <v/>
      </c>
    </row>
    <row r="308">
      <c r="A308" s="11" t="n"/>
      <c r="B308" s="18" t="n"/>
      <c r="C308" s="11" t="n"/>
      <c r="D308" s="19" t="n"/>
      <c r="E308" s="19" t="n"/>
      <c r="F308" s="11" t="n"/>
      <c r="G308" s="20">
        <f>IF(E308="","",IF(E308&lt;TODAY(),"Vencido",IF(E308-TODAY()&lt;=DiasAviso,"Por vencer","Activo")))</f>
        <v/>
      </c>
      <c r="H308" s="21">
        <f>IF(E308="","",E308-TODAY())</f>
        <v/>
      </c>
    </row>
    <row r="309">
      <c r="A309" s="11" t="n"/>
      <c r="B309" s="18" t="n"/>
      <c r="C309" s="11" t="n"/>
      <c r="D309" s="19" t="n"/>
      <c r="E309" s="19" t="n"/>
      <c r="F309" s="11" t="n"/>
      <c r="G309" s="20">
        <f>IF(E309="","",IF(E309&lt;TODAY(),"Vencido",IF(E309-TODAY()&lt;=DiasAviso,"Por vencer","Activo")))</f>
        <v/>
      </c>
      <c r="H309" s="21">
        <f>IF(E309="","",E309-TODAY())</f>
        <v/>
      </c>
    </row>
    <row r="310">
      <c r="A310" s="11" t="n"/>
      <c r="B310" s="18" t="n"/>
      <c r="C310" s="11" t="n"/>
      <c r="D310" s="19" t="n"/>
      <c r="E310" s="19" t="n"/>
      <c r="F310" s="11" t="n"/>
      <c r="G310" s="20">
        <f>IF(E310="","",IF(E310&lt;TODAY(),"Vencido",IF(E310-TODAY()&lt;=DiasAviso,"Por vencer","Activo")))</f>
        <v/>
      </c>
      <c r="H310" s="21">
        <f>IF(E310="","",E310-TODAY())</f>
        <v/>
      </c>
    </row>
    <row r="311">
      <c r="A311" s="11" t="n"/>
      <c r="B311" s="18" t="n"/>
      <c r="C311" s="11" t="n"/>
      <c r="D311" s="19" t="n"/>
      <c r="E311" s="19" t="n"/>
      <c r="F311" s="11" t="n"/>
      <c r="G311" s="20">
        <f>IF(E311="","",IF(E311&lt;TODAY(),"Vencido",IF(E311-TODAY()&lt;=DiasAviso,"Por vencer","Activo")))</f>
        <v/>
      </c>
      <c r="H311" s="21">
        <f>IF(E311="","",E311-TODAY())</f>
        <v/>
      </c>
    </row>
    <row r="312">
      <c r="A312" s="11" t="n"/>
      <c r="B312" s="18" t="n"/>
      <c r="C312" s="11" t="n"/>
      <c r="D312" s="19" t="n"/>
      <c r="E312" s="19" t="n"/>
      <c r="F312" s="11" t="n"/>
      <c r="G312" s="20">
        <f>IF(E312="","",IF(E312&lt;TODAY(),"Vencido",IF(E312-TODAY()&lt;=DiasAviso,"Por vencer","Activo")))</f>
        <v/>
      </c>
      <c r="H312" s="21">
        <f>IF(E312="","",E312-TODAY())</f>
        <v/>
      </c>
    </row>
    <row r="313">
      <c r="A313" s="11" t="n"/>
      <c r="B313" s="18" t="n"/>
      <c r="C313" s="11" t="n"/>
      <c r="D313" s="19" t="n"/>
      <c r="E313" s="19" t="n"/>
      <c r="F313" s="11" t="n"/>
      <c r="G313" s="20">
        <f>IF(E313="","",IF(E313&lt;TODAY(),"Vencido",IF(E313-TODAY()&lt;=DiasAviso,"Por vencer","Activo")))</f>
        <v/>
      </c>
      <c r="H313" s="21">
        <f>IF(E313="","",E313-TODAY())</f>
        <v/>
      </c>
    </row>
    <row r="314">
      <c r="A314" s="11" t="n"/>
      <c r="B314" s="18" t="n"/>
      <c r="C314" s="11" t="n"/>
      <c r="D314" s="19" t="n"/>
      <c r="E314" s="19" t="n"/>
      <c r="F314" s="11" t="n"/>
      <c r="G314" s="20">
        <f>IF(E314="","",IF(E314&lt;TODAY(),"Vencido",IF(E314-TODAY()&lt;=DiasAviso,"Por vencer","Activo")))</f>
        <v/>
      </c>
      <c r="H314" s="21">
        <f>IF(E314="","",E314-TODAY())</f>
        <v/>
      </c>
    </row>
    <row r="315">
      <c r="A315" s="11" t="n"/>
      <c r="B315" s="18" t="n"/>
      <c r="C315" s="11" t="n"/>
      <c r="D315" s="19" t="n"/>
      <c r="E315" s="19" t="n"/>
      <c r="F315" s="11" t="n"/>
      <c r="G315" s="20">
        <f>IF(E315="","",IF(E315&lt;TODAY(),"Vencido",IF(E315-TODAY()&lt;=DiasAviso,"Por vencer","Activo")))</f>
        <v/>
      </c>
      <c r="H315" s="21">
        <f>IF(E315="","",E315-TODAY())</f>
        <v/>
      </c>
    </row>
    <row r="316">
      <c r="A316" s="11" t="n"/>
      <c r="B316" s="18" t="n"/>
      <c r="C316" s="11" t="n"/>
      <c r="D316" s="19" t="n"/>
      <c r="E316" s="19" t="n"/>
      <c r="F316" s="11" t="n"/>
      <c r="G316" s="20">
        <f>IF(E316="","",IF(E316&lt;TODAY(),"Vencido",IF(E316-TODAY()&lt;=DiasAviso,"Por vencer","Activo")))</f>
        <v/>
      </c>
      <c r="H316" s="21">
        <f>IF(E316="","",E316-TODAY())</f>
        <v/>
      </c>
    </row>
    <row r="317">
      <c r="A317" s="11" t="n"/>
      <c r="B317" s="18" t="n"/>
      <c r="C317" s="11" t="n"/>
      <c r="D317" s="19" t="n"/>
      <c r="E317" s="19" t="n"/>
      <c r="F317" s="11" t="n"/>
      <c r="G317" s="20">
        <f>IF(E317="","",IF(E317&lt;TODAY(),"Vencido",IF(E317-TODAY()&lt;=DiasAviso,"Por vencer","Activo")))</f>
        <v/>
      </c>
      <c r="H317" s="21">
        <f>IF(E317="","",E317-TODAY())</f>
        <v/>
      </c>
    </row>
    <row r="318">
      <c r="A318" s="11" t="n"/>
      <c r="B318" s="18" t="n"/>
      <c r="C318" s="11" t="n"/>
      <c r="D318" s="19" t="n"/>
      <c r="E318" s="19" t="n"/>
      <c r="F318" s="11" t="n"/>
      <c r="G318" s="20">
        <f>IF(E318="","",IF(E318&lt;TODAY(),"Vencido",IF(E318-TODAY()&lt;=DiasAviso,"Por vencer","Activo")))</f>
        <v/>
      </c>
      <c r="H318" s="21">
        <f>IF(E318="","",E318-TODAY())</f>
        <v/>
      </c>
    </row>
    <row r="319">
      <c r="A319" s="11" t="n"/>
      <c r="B319" s="18" t="n"/>
      <c r="C319" s="11" t="n"/>
      <c r="D319" s="19" t="n"/>
      <c r="E319" s="19" t="n"/>
      <c r="F319" s="11" t="n"/>
      <c r="G319" s="20">
        <f>IF(E319="","",IF(E319&lt;TODAY(),"Vencido",IF(E319-TODAY()&lt;=DiasAviso,"Por vencer","Activo")))</f>
        <v/>
      </c>
      <c r="H319" s="21">
        <f>IF(E319="","",E319-TODAY())</f>
        <v/>
      </c>
    </row>
    <row r="320">
      <c r="A320" s="11" t="n"/>
      <c r="B320" s="18" t="n"/>
      <c r="C320" s="11" t="n"/>
      <c r="D320" s="19" t="n"/>
      <c r="E320" s="19" t="n"/>
      <c r="F320" s="11" t="n"/>
      <c r="G320" s="20">
        <f>IF(E320="","",IF(E320&lt;TODAY(),"Vencido",IF(E320-TODAY()&lt;=DiasAviso,"Por vencer","Activo")))</f>
        <v/>
      </c>
      <c r="H320" s="21">
        <f>IF(E320="","",E320-TODAY())</f>
        <v/>
      </c>
    </row>
    <row r="321">
      <c r="A321" s="11" t="n"/>
      <c r="B321" s="18" t="n"/>
      <c r="C321" s="11" t="n"/>
      <c r="D321" s="19" t="n"/>
      <c r="E321" s="19" t="n"/>
      <c r="F321" s="11" t="n"/>
      <c r="G321" s="20">
        <f>IF(E321="","",IF(E321&lt;TODAY(),"Vencido",IF(E321-TODAY()&lt;=DiasAviso,"Por vencer","Activo")))</f>
        <v/>
      </c>
      <c r="H321" s="21">
        <f>IF(E321="","",E321-TODAY())</f>
        <v/>
      </c>
    </row>
    <row r="322">
      <c r="A322" s="11" t="n"/>
      <c r="B322" s="18" t="n"/>
      <c r="C322" s="11" t="n"/>
      <c r="D322" s="19" t="n"/>
      <c r="E322" s="19" t="n"/>
      <c r="F322" s="11" t="n"/>
      <c r="G322" s="20">
        <f>IF(E322="","",IF(E322&lt;TODAY(),"Vencido",IF(E322-TODAY()&lt;=DiasAviso,"Por vencer","Activo")))</f>
        <v/>
      </c>
      <c r="H322" s="21">
        <f>IF(E322="","",E322-TODAY())</f>
        <v/>
      </c>
    </row>
    <row r="323">
      <c r="A323" s="11" t="n"/>
      <c r="B323" s="18" t="n"/>
      <c r="C323" s="11" t="n"/>
      <c r="D323" s="19" t="n"/>
      <c r="E323" s="19" t="n"/>
      <c r="F323" s="11" t="n"/>
      <c r="G323" s="20">
        <f>IF(E323="","",IF(E323&lt;TODAY(),"Vencido",IF(E323-TODAY()&lt;=DiasAviso,"Por vencer","Activo")))</f>
        <v/>
      </c>
      <c r="H323" s="21">
        <f>IF(E323="","",E323-TODAY())</f>
        <v/>
      </c>
    </row>
    <row r="324">
      <c r="A324" s="11" t="n"/>
      <c r="B324" s="18" t="n"/>
      <c r="C324" s="11" t="n"/>
      <c r="D324" s="19" t="n"/>
      <c r="E324" s="19" t="n"/>
      <c r="F324" s="11" t="n"/>
      <c r="G324" s="20">
        <f>IF(E324="","",IF(E324&lt;TODAY(),"Vencido",IF(E324-TODAY()&lt;=DiasAviso,"Por vencer","Activo")))</f>
        <v/>
      </c>
      <c r="H324" s="21">
        <f>IF(E324="","",E324-TODAY())</f>
        <v/>
      </c>
    </row>
    <row r="325">
      <c r="A325" s="11" t="n"/>
      <c r="B325" s="18" t="n"/>
      <c r="C325" s="11" t="n"/>
      <c r="D325" s="19" t="n"/>
      <c r="E325" s="19" t="n"/>
      <c r="F325" s="11" t="n"/>
      <c r="G325" s="20">
        <f>IF(E325="","",IF(E325&lt;TODAY(),"Vencido",IF(E325-TODAY()&lt;=DiasAviso,"Por vencer","Activo")))</f>
        <v/>
      </c>
      <c r="H325" s="21">
        <f>IF(E325="","",E325-TODAY())</f>
        <v/>
      </c>
    </row>
    <row r="326">
      <c r="A326" s="11" t="n"/>
      <c r="B326" s="18" t="n"/>
      <c r="C326" s="11" t="n"/>
      <c r="D326" s="19" t="n"/>
      <c r="E326" s="19" t="n"/>
      <c r="F326" s="11" t="n"/>
      <c r="G326" s="20">
        <f>IF(E326="","",IF(E326&lt;TODAY(),"Vencido",IF(E326-TODAY()&lt;=DiasAviso,"Por vencer","Activo")))</f>
        <v/>
      </c>
      <c r="H326" s="21">
        <f>IF(E326="","",E326-TODAY())</f>
        <v/>
      </c>
    </row>
    <row r="327">
      <c r="A327" s="11" t="n"/>
      <c r="B327" s="18" t="n"/>
      <c r="C327" s="11" t="n"/>
      <c r="D327" s="19" t="n"/>
      <c r="E327" s="19" t="n"/>
      <c r="F327" s="11" t="n"/>
      <c r="G327" s="20">
        <f>IF(E327="","",IF(E327&lt;TODAY(),"Vencido",IF(E327-TODAY()&lt;=DiasAviso,"Por vencer","Activo")))</f>
        <v/>
      </c>
      <c r="H327" s="21">
        <f>IF(E327="","",E327-TODAY())</f>
        <v/>
      </c>
    </row>
    <row r="328">
      <c r="A328" s="11" t="n"/>
      <c r="B328" s="18" t="n"/>
      <c r="C328" s="11" t="n"/>
      <c r="D328" s="19" t="n"/>
      <c r="E328" s="19" t="n"/>
      <c r="F328" s="11" t="n"/>
      <c r="G328" s="20">
        <f>IF(E328="","",IF(E328&lt;TODAY(),"Vencido",IF(E328-TODAY()&lt;=DiasAviso,"Por vencer","Activo")))</f>
        <v/>
      </c>
      <c r="H328" s="21">
        <f>IF(E328="","",E328-TODAY())</f>
        <v/>
      </c>
    </row>
    <row r="329">
      <c r="A329" s="11" t="n"/>
      <c r="B329" s="18" t="n"/>
      <c r="C329" s="11" t="n"/>
      <c r="D329" s="19" t="n"/>
      <c r="E329" s="19" t="n"/>
      <c r="F329" s="11" t="n"/>
      <c r="G329" s="20">
        <f>IF(E329="","",IF(E329&lt;TODAY(),"Vencido",IF(E329-TODAY()&lt;=DiasAviso,"Por vencer","Activo")))</f>
        <v/>
      </c>
      <c r="H329" s="21">
        <f>IF(E329="","",E329-TODAY())</f>
        <v/>
      </c>
    </row>
    <row r="330">
      <c r="A330" s="11" t="n"/>
      <c r="B330" s="18" t="n"/>
      <c r="C330" s="11" t="n"/>
      <c r="D330" s="19" t="n"/>
      <c r="E330" s="19" t="n"/>
      <c r="F330" s="11" t="n"/>
      <c r="G330" s="20">
        <f>IF(E330="","",IF(E330&lt;TODAY(),"Vencido",IF(E330-TODAY()&lt;=DiasAviso,"Por vencer","Activo")))</f>
        <v/>
      </c>
      <c r="H330" s="21">
        <f>IF(E330="","",E330-TODAY())</f>
        <v/>
      </c>
    </row>
    <row r="331">
      <c r="A331" s="11" t="n"/>
      <c r="B331" s="18" t="n"/>
      <c r="C331" s="11" t="n"/>
      <c r="D331" s="19" t="n"/>
      <c r="E331" s="19" t="n"/>
      <c r="F331" s="11" t="n"/>
      <c r="G331" s="20">
        <f>IF(E331="","",IF(E331&lt;TODAY(),"Vencido",IF(E331-TODAY()&lt;=DiasAviso,"Por vencer","Activo")))</f>
        <v/>
      </c>
      <c r="H331" s="21">
        <f>IF(E331="","",E331-TODAY())</f>
        <v/>
      </c>
    </row>
    <row r="332">
      <c r="A332" s="11" t="n"/>
      <c r="B332" s="18" t="n"/>
      <c r="C332" s="11" t="n"/>
      <c r="D332" s="19" t="n"/>
      <c r="E332" s="19" t="n"/>
      <c r="F332" s="11" t="n"/>
      <c r="G332" s="20">
        <f>IF(E332="","",IF(E332&lt;TODAY(),"Vencido",IF(E332-TODAY()&lt;=DiasAviso,"Por vencer","Activo")))</f>
        <v/>
      </c>
      <c r="H332" s="21">
        <f>IF(E332="","",E332-TODAY())</f>
        <v/>
      </c>
    </row>
    <row r="333">
      <c r="A333" s="11" t="n"/>
      <c r="B333" s="18" t="n"/>
      <c r="C333" s="11" t="n"/>
      <c r="D333" s="19" t="n"/>
      <c r="E333" s="19" t="n"/>
      <c r="F333" s="11" t="n"/>
      <c r="G333" s="20">
        <f>IF(E333="","",IF(E333&lt;TODAY(),"Vencido",IF(E333-TODAY()&lt;=DiasAviso,"Por vencer","Activo")))</f>
        <v/>
      </c>
      <c r="H333" s="21">
        <f>IF(E333="","",E333-TODAY())</f>
        <v/>
      </c>
    </row>
    <row r="334">
      <c r="A334" s="11" t="n"/>
      <c r="B334" s="18" t="n"/>
      <c r="C334" s="11" t="n"/>
      <c r="D334" s="19" t="n"/>
      <c r="E334" s="19" t="n"/>
      <c r="F334" s="11" t="n"/>
      <c r="G334" s="20">
        <f>IF(E334="","",IF(E334&lt;TODAY(),"Vencido",IF(E334-TODAY()&lt;=DiasAviso,"Por vencer","Activo")))</f>
        <v/>
      </c>
      <c r="H334" s="21">
        <f>IF(E334="","",E334-TODAY())</f>
        <v/>
      </c>
    </row>
    <row r="335">
      <c r="A335" s="11" t="n"/>
      <c r="B335" s="18" t="n"/>
      <c r="C335" s="11" t="n"/>
      <c r="D335" s="19" t="n"/>
      <c r="E335" s="19" t="n"/>
      <c r="F335" s="11" t="n"/>
      <c r="G335" s="20">
        <f>IF(E335="","",IF(E335&lt;TODAY(),"Vencido",IF(E335-TODAY()&lt;=DiasAviso,"Por vencer","Activo")))</f>
        <v/>
      </c>
      <c r="H335" s="21">
        <f>IF(E335="","",E335-TODAY())</f>
        <v/>
      </c>
    </row>
    <row r="336">
      <c r="A336" s="11" t="n"/>
      <c r="B336" s="18" t="n"/>
      <c r="C336" s="11" t="n"/>
      <c r="D336" s="19" t="n"/>
      <c r="E336" s="19" t="n"/>
      <c r="F336" s="11" t="n"/>
      <c r="G336" s="20">
        <f>IF(E336="","",IF(E336&lt;TODAY(),"Vencido",IF(E336-TODAY()&lt;=DiasAviso,"Por vencer","Activo")))</f>
        <v/>
      </c>
      <c r="H336" s="21">
        <f>IF(E336="","",E336-TODAY())</f>
        <v/>
      </c>
    </row>
    <row r="337">
      <c r="A337" s="11" t="n"/>
      <c r="B337" s="18" t="n"/>
      <c r="C337" s="11" t="n"/>
      <c r="D337" s="19" t="n"/>
      <c r="E337" s="19" t="n"/>
      <c r="F337" s="11" t="n"/>
      <c r="G337" s="20">
        <f>IF(E337="","",IF(E337&lt;TODAY(),"Vencido",IF(E337-TODAY()&lt;=DiasAviso,"Por vencer","Activo")))</f>
        <v/>
      </c>
      <c r="H337" s="21">
        <f>IF(E337="","",E337-TODAY())</f>
        <v/>
      </c>
    </row>
    <row r="338">
      <c r="A338" s="11" t="n"/>
      <c r="B338" s="18" t="n"/>
      <c r="C338" s="11" t="n"/>
      <c r="D338" s="19" t="n"/>
      <c r="E338" s="19" t="n"/>
      <c r="F338" s="11" t="n"/>
      <c r="G338" s="20">
        <f>IF(E338="","",IF(E338&lt;TODAY(),"Vencido",IF(E338-TODAY()&lt;=DiasAviso,"Por vencer","Activo")))</f>
        <v/>
      </c>
      <c r="H338" s="21">
        <f>IF(E338="","",E338-TODAY())</f>
        <v/>
      </c>
    </row>
    <row r="339">
      <c r="A339" s="11" t="n"/>
      <c r="B339" s="18" t="n"/>
      <c r="C339" s="11" t="n"/>
      <c r="D339" s="19" t="n"/>
      <c r="E339" s="19" t="n"/>
      <c r="F339" s="11" t="n"/>
      <c r="G339" s="20">
        <f>IF(E339="","",IF(E339&lt;TODAY(),"Vencido",IF(E339-TODAY()&lt;=DiasAviso,"Por vencer","Activo")))</f>
        <v/>
      </c>
      <c r="H339" s="21">
        <f>IF(E339="","",E339-TODAY())</f>
        <v/>
      </c>
    </row>
    <row r="340">
      <c r="A340" s="11" t="n"/>
      <c r="B340" s="18" t="n"/>
      <c r="C340" s="11" t="n"/>
      <c r="D340" s="19" t="n"/>
      <c r="E340" s="19" t="n"/>
      <c r="F340" s="11" t="n"/>
      <c r="G340" s="20">
        <f>IF(E340="","",IF(E340&lt;TODAY(),"Vencido",IF(E340-TODAY()&lt;=DiasAviso,"Por vencer","Activo")))</f>
        <v/>
      </c>
      <c r="H340" s="21">
        <f>IF(E340="","",E340-TODAY())</f>
        <v/>
      </c>
    </row>
    <row r="341">
      <c r="A341" s="11" t="n"/>
      <c r="B341" s="18" t="n"/>
      <c r="C341" s="11" t="n"/>
      <c r="D341" s="19" t="n"/>
      <c r="E341" s="19" t="n"/>
      <c r="F341" s="11" t="n"/>
      <c r="G341" s="20">
        <f>IF(E341="","",IF(E341&lt;TODAY(),"Vencido",IF(E341-TODAY()&lt;=DiasAviso,"Por vencer","Activo")))</f>
        <v/>
      </c>
      <c r="H341" s="21">
        <f>IF(E341="","",E341-TODAY())</f>
        <v/>
      </c>
    </row>
    <row r="342">
      <c r="A342" s="11" t="n"/>
      <c r="B342" s="18" t="n"/>
      <c r="C342" s="11" t="n"/>
      <c r="D342" s="19" t="n"/>
      <c r="E342" s="19" t="n"/>
      <c r="F342" s="11" t="n"/>
      <c r="G342" s="20">
        <f>IF(E342="","",IF(E342&lt;TODAY(),"Vencido",IF(E342-TODAY()&lt;=DiasAviso,"Por vencer","Activo")))</f>
        <v/>
      </c>
      <c r="H342" s="21">
        <f>IF(E342="","",E342-TODAY())</f>
        <v/>
      </c>
    </row>
    <row r="343">
      <c r="A343" s="11" t="n"/>
      <c r="B343" s="18" t="n"/>
      <c r="C343" s="11" t="n"/>
      <c r="D343" s="19" t="n"/>
      <c r="E343" s="19" t="n"/>
      <c r="F343" s="11" t="n"/>
      <c r="G343" s="20">
        <f>IF(E343="","",IF(E343&lt;TODAY(),"Vencido",IF(E343-TODAY()&lt;=DiasAviso,"Por vencer","Activo")))</f>
        <v/>
      </c>
      <c r="H343" s="21">
        <f>IF(E343="","",E343-TODAY())</f>
        <v/>
      </c>
    </row>
    <row r="344">
      <c r="A344" s="11" t="n"/>
      <c r="B344" s="18" t="n"/>
      <c r="C344" s="11" t="n"/>
      <c r="D344" s="19" t="n"/>
      <c r="E344" s="19" t="n"/>
      <c r="F344" s="11" t="n"/>
      <c r="G344" s="20">
        <f>IF(E344="","",IF(E344&lt;TODAY(),"Vencido",IF(E344-TODAY()&lt;=DiasAviso,"Por vencer","Activo")))</f>
        <v/>
      </c>
      <c r="H344" s="21">
        <f>IF(E344="","",E344-TODAY())</f>
        <v/>
      </c>
    </row>
    <row r="345">
      <c r="A345" s="11" t="n"/>
      <c r="B345" s="18" t="n"/>
      <c r="C345" s="11" t="n"/>
      <c r="D345" s="19" t="n"/>
      <c r="E345" s="19" t="n"/>
      <c r="F345" s="11" t="n"/>
      <c r="G345" s="20">
        <f>IF(E345="","",IF(E345&lt;TODAY(),"Vencido",IF(E345-TODAY()&lt;=DiasAviso,"Por vencer","Activo")))</f>
        <v/>
      </c>
      <c r="H345" s="21">
        <f>IF(E345="","",E345-TODAY())</f>
        <v/>
      </c>
    </row>
    <row r="346">
      <c r="A346" s="11" t="n"/>
      <c r="B346" s="18" t="n"/>
      <c r="C346" s="11" t="n"/>
      <c r="D346" s="19" t="n"/>
      <c r="E346" s="19" t="n"/>
      <c r="F346" s="11" t="n"/>
      <c r="G346" s="20">
        <f>IF(E346="","",IF(E346&lt;TODAY(),"Vencido",IF(E346-TODAY()&lt;=DiasAviso,"Por vencer","Activo")))</f>
        <v/>
      </c>
      <c r="H346" s="21">
        <f>IF(E346="","",E346-TODAY())</f>
        <v/>
      </c>
    </row>
    <row r="347">
      <c r="A347" s="11" t="n"/>
      <c r="B347" s="18" t="n"/>
      <c r="C347" s="11" t="n"/>
      <c r="D347" s="19" t="n"/>
      <c r="E347" s="19" t="n"/>
      <c r="F347" s="11" t="n"/>
      <c r="G347" s="20">
        <f>IF(E347="","",IF(E347&lt;TODAY(),"Vencido",IF(E347-TODAY()&lt;=DiasAviso,"Por vencer","Activo")))</f>
        <v/>
      </c>
      <c r="H347" s="21">
        <f>IF(E347="","",E347-TODAY())</f>
        <v/>
      </c>
    </row>
    <row r="348">
      <c r="A348" s="11" t="n"/>
      <c r="B348" s="18" t="n"/>
      <c r="C348" s="11" t="n"/>
      <c r="D348" s="19" t="n"/>
      <c r="E348" s="19" t="n"/>
      <c r="F348" s="11" t="n"/>
      <c r="G348" s="20">
        <f>IF(E348="","",IF(E348&lt;TODAY(),"Vencido",IF(E348-TODAY()&lt;=DiasAviso,"Por vencer","Activo")))</f>
        <v/>
      </c>
      <c r="H348" s="21">
        <f>IF(E348="","",E348-TODAY())</f>
        <v/>
      </c>
    </row>
    <row r="349">
      <c r="A349" s="11" t="n"/>
      <c r="B349" s="18" t="n"/>
      <c r="C349" s="11" t="n"/>
      <c r="D349" s="19" t="n"/>
      <c r="E349" s="19" t="n"/>
      <c r="F349" s="11" t="n"/>
      <c r="G349" s="20">
        <f>IF(E349="","",IF(E349&lt;TODAY(),"Vencido",IF(E349-TODAY()&lt;=DiasAviso,"Por vencer","Activo")))</f>
        <v/>
      </c>
      <c r="H349" s="21">
        <f>IF(E349="","",E349-TODAY())</f>
        <v/>
      </c>
    </row>
    <row r="350">
      <c r="A350" s="11" t="n"/>
      <c r="B350" s="18" t="n"/>
      <c r="C350" s="11" t="n"/>
      <c r="D350" s="19" t="n"/>
      <c r="E350" s="19" t="n"/>
      <c r="F350" s="11" t="n"/>
      <c r="G350" s="20">
        <f>IF(E350="","",IF(E350&lt;TODAY(),"Vencido",IF(E350-TODAY()&lt;=DiasAviso,"Por vencer","Activo")))</f>
        <v/>
      </c>
      <c r="H350" s="21">
        <f>IF(E350="","",E350-TODAY())</f>
        <v/>
      </c>
    </row>
    <row r="351">
      <c r="A351" s="11" t="n"/>
      <c r="B351" s="18" t="n"/>
      <c r="C351" s="11" t="n"/>
      <c r="D351" s="19" t="n"/>
      <c r="E351" s="19" t="n"/>
      <c r="F351" s="11" t="n"/>
      <c r="G351" s="20">
        <f>IF(E351="","",IF(E351&lt;TODAY(),"Vencido",IF(E351-TODAY()&lt;=DiasAviso,"Por vencer","Activo")))</f>
        <v/>
      </c>
      <c r="H351" s="21">
        <f>IF(E351="","",E351-TODAY())</f>
        <v/>
      </c>
    </row>
    <row r="352">
      <c r="A352" s="11" t="n"/>
      <c r="B352" s="18" t="n"/>
      <c r="C352" s="11" t="n"/>
      <c r="D352" s="19" t="n"/>
      <c r="E352" s="19" t="n"/>
      <c r="F352" s="11" t="n"/>
      <c r="G352" s="20">
        <f>IF(E352="","",IF(E352&lt;TODAY(),"Vencido",IF(E352-TODAY()&lt;=DiasAviso,"Por vencer","Activo")))</f>
        <v/>
      </c>
      <c r="H352" s="21">
        <f>IF(E352="","",E352-TODAY())</f>
        <v/>
      </c>
    </row>
    <row r="353">
      <c r="A353" s="11" t="n"/>
      <c r="B353" s="18" t="n"/>
      <c r="C353" s="11" t="n"/>
      <c r="D353" s="19" t="n"/>
      <c r="E353" s="19" t="n"/>
      <c r="F353" s="11" t="n"/>
      <c r="G353" s="20">
        <f>IF(E353="","",IF(E353&lt;TODAY(),"Vencido",IF(E353-TODAY()&lt;=DiasAviso,"Por vencer","Activo")))</f>
        <v/>
      </c>
      <c r="H353" s="21">
        <f>IF(E353="","",E353-TODAY())</f>
        <v/>
      </c>
    </row>
    <row r="354">
      <c r="A354" s="11" t="n"/>
      <c r="B354" s="18" t="n"/>
      <c r="C354" s="11" t="n"/>
      <c r="D354" s="19" t="n"/>
      <c r="E354" s="19" t="n"/>
      <c r="F354" s="11" t="n"/>
      <c r="G354" s="20">
        <f>IF(E354="","",IF(E354&lt;TODAY(),"Vencido",IF(E354-TODAY()&lt;=DiasAviso,"Por vencer","Activo")))</f>
        <v/>
      </c>
      <c r="H354" s="21">
        <f>IF(E354="","",E354-TODAY())</f>
        <v/>
      </c>
    </row>
    <row r="355">
      <c r="A355" s="11" t="n"/>
      <c r="B355" s="18" t="n"/>
      <c r="C355" s="11" t="n"/>
      <c r="D355" s="19" t="n"/>
      <c r="E355" s="19" t="n"/>
      <c r="F355" s="11" t="n"/>
      <c r="G355" s="20">
        <f>IF(E355="","",IF(E355&lt;TODAY(),"Vencido",IF(E355-TODAY()&lt;=DiasAviso,"Por vencer","Activo")))</f>
        <v/>
      </c>
      <c r="H355" s="21">
        <f>IF(E355="","",E355-TODAY())</f>
        <v/>
      </c>
    </row>
    <row r="356">
      <c r="A356" s="11" t="n"/>
      <c r="B356" s="18" t="n"/>
      <c r="C356" s="11" t="n"/>
      <c r="D356" s="19" t="n"/>
      <c r="E356" s="19" t="n"/>
      <c r="F356" s="11" t="n"/>
      <c r="G356" s="20">
        <f>IF(E356="","",IF(E356&lt;TODAY(),"Vencido",IF(E356-TODAY()&lt;=DiasAviso,"Por vencer","Activo")))</f>
        <v/>
      </c>
      <c r="H356" s="21">
        <f>IF(E356="","",E356-TODAY())</f>
        <v/>
      </c>
    </row>
    <row r="357">
      <c r="A357" s="11" t="n"/>
      <c r="B357" s="18" t="n"/>
      <c r="C357" s="11" t="n"/>
      <c r="D357" s="19" t="n"/>
      <c r="E357" s="19" t="n"/>
      <c r="F357" s="11" t="n"/>
      <c r="G357" s="20">
        <f>IF(E357="","",IF(E357&lt;TODAY(),"Vencido",IF(E357-TODAY()&lt;=DiasAviso,"Por vencer","Activo")))</f>
        <v/>
      </c>
      <c r="H357" s="21">
        <f>IF(E357="","",E357-TODAY())</f>
        <v/>
      </c>
    </row>
    <row r="358">
      <c r="A358" s="11" t="n"/>
      <c r="B358" s="18" t="n"/>
      <c r="C358" s="11" t="n"/>
      <c r="D358" s="19" t="n"/>
      <c r="E358" s="19" t="n"/>
      <c r="F358" s="11" t="n"/>
      <c r="G358" s="20">
        <f>IF(E358="","",IF(E358&lt;TODAY(),"Vencido",IF(E358-TODAY()&lt;=DiasAviso,"Por vencer","Activo")))</f>
        <v/>
      </c>
      <c r="H358" s="21">
        <f>IF(E358="","",E358-TODAY())</f>
        <v/>
      </c>
    </row>
    <row r="359">
      <c r="A359" s="11" t="n"/>
      <c r="B359" s="18" t="n"/>
      <c r="C359" s="11" t="n"/>
      <c r="D359" s="19" t="n"/>
      <c r="E359" s="19" t="n"/>
      <c r="F359" s="11" t="n"/>
      <c r="G359" s="20">
        <f>IF(E359="","",IF(E359&lt;TODAY(),"Vencido",IF(E359-TODAY()&lt;=DiasAviso,"Por vencer","Activo")))</f>
        <v/>
      </c>
      <c r="H359" s="21">
        <f>IF(E359="","",E359-TODAY())</f>
        <v/>
      </c>
    </row>
    <row r="360">
      <c r="A360" s="11" t="n"/>
      <c r="B360" s="18" t="n"/>
      <c r="C360" s="11" t="n"/>
      <c r="D360" s="19" t="n"/>
      <c r="E360" s="19" t="n"/>
      <c r="F360" s="11" t="n"/>
      <c r="G360" s="20">
        <f>IF(E360="","",IF(E360&lt;TODAY(),"Vencido",IF(E360-TODAY()&lt;=DiasAviso,"Por vencer","Activo")))</f>
        <v/>
      </c>
      <c r="H360" s="21">
        <f>IF(E360="","",E360-TODAY())</f>
        <v/>
      </c>
    </row>
    <row r="361">
      <c r="A361" s="11" t="n"/>
      <c r="B361" s="18" t="n"/>
      <c r="C361" s="11" t="n"/>
      <c r="D361" s="19" t="n"/>
      <c r="E361" s="19" t="n"/>
      <c r="F361" s="11" t="n"/>
      <c r="G361" s="20">
        <f>IF(E361="","",IF(E361&lt;TODAY(),"Vencido",IF(E361-TODAY()&lt;=DiasAviso,"Por vencer","Activo")))</f>
        <v/>
      </c>
      <c r="H361" s="21">
        <f>IF(E361="","",E361-TODAY())</f>
        <v/>
      </c>
    </row>
    <row r="362">
      <c r="A362" s="11" t="n"/>
      <c r="B362" s="18" t="n"/>
      <c r="C362" s="11" t="n"/>
      <c r="D362" s="19" t="n"/>
      <c r="E362" s="19" t="n"/>
      <c r="F362" s="11" t="n"/>
      <c r="G362" s="20">
        <f>IF(E362="","",IF(E362&lt;TODAY(),"Vencido",IF(E362-TODAY()&lt;=DiasAviso,"Por vencer","Activo")))</f>
        <v/>
      </c>
      <c r="H362" s="21">
        <f>IF(E362="","",E362-TODAY())</f>
        <v/>
      </c>
    </row>
    <row r="363">
      <c r="A363" s="11" t="n"/>
      <c r="B363" s="18" t="n"/>
      <c r="C363" s="11" t="n"/>
      <c r="D363" s="19" t="n"/>
      <c r="E363" s="19" t="n"/>
      <c r="F363" s="11" t="n"/>
      <c r="G363" s="20">
        <f>IF(E363="","",IF(E363&lt;TODAY(),"Vencido",IF(E363-TODAY()&lt;=DiasAviso,"Por vencer","Activo")))</f>
        <v/>
      </c>
      <c r="H363" s="21">
        <f>IF(E363="","",E363-TODAY())</f>
        <v/>
      </c>
    </row>
    <row r="364">
      <c r="A364" s="11" t="n"/>
      <c r="B364" s="18" t="n"/>
      <c r="C364" s="11" t="n"/>
      <c r="D364" s="19" t="n"/>
      <c r="E364" s="19" t="n"/>
      <c r="F364" s="11" t="n"/>
      <c r="G364" s="20">
        <f>IF(E364="","",IF(E364&lt;TODAY(),"Vencido",IF(E364-TODAY()&lt;=DiasAviso,"Por vencer","Activo")))</f>
        <v/>
      </c>
      <c r="H364" s="21">
        <f>IF(E364="","",E364-TODAY())</f>
        <v/>
      </c>
    </row>
    <row r="365">
      <c r="A365" s="11" t="n"/>
      <c r="B365" s="18" t="n"/>
      <c r="C365" s="11" t="n"/>
      <c r="D365" s="19" t="n"/>
      <c r="E365" s="19" t="n"/>
      <c r="F365" s="11" t="n"/>
      <c r="G365" s="20">
        <f>IF(E365="","",IF(E365&lt;TODAY(),"Vencido",IF(E365-TODAY()&lt;=DiasAviso,"Por vencer","Activo")))</f>
        <v/>
      </c>
      <c r="H365" s="21">
        <f>IF(E365="","",E365-TODAY())</f>
        <v/>
      </c>
    </row>
    <row r="366">
      <c r="A366" s="11" t="n"/>
      <c r="B366" s="18" t="n"/>
      <c r="C366" s="11" t="n"/>
      <c r="D366" s="19" t="n"/>
      <c r="E366" s="19" t="n"/>
      <c r="F366" s="11" t="n"/>
      <c r="G366" s="20">
        <f>IF(E366="","",IF(E366&lt;TODAY(),"Vencido",IF(E366-TODAY()&lt;=DiasAviso,"Por vencer","Activo")))</f>
        <v/>
      </c>
      <c r="H366" s="21">
        <f>IF(E366="","",E366-TODAY())</f>
        <v/>
      </c>
    </row>
    <row r="367">
      <c r="A367" s="11" t="n"/>
      <c r="B367" s="18" t="n"/>
      <c r="C367" s="11" t="n"/>
      <c r="D367" s="19" t="n"/>
      <c r="E367" s="19" t="n"/>
      <c r="F367" s="11" t="n"/>
      <c r="G367" s="20">
        <f>IF(E367="","",IF(E367&lt;TODAY(),"Vencido",IF(E367-TODAY()&lt;=DiasAviso,"Por vencer","Activo")))</f>
        <v/>
      </c>
      <c r="H367" s="21">
        <f>IF(E367="","",E367-TODAY())</f>
        <v/>
      </c>
    </row>
    <row r="368">
      <c r="A368" s="11" t="n"/>
      <c r="B368" s="18" t="n"/>
      <c r="C368" s="11" t="n"/>
      <c r="D368" s="19" t="n"/>
      <c r="E368" s="19" t="n"/>
      <c r="F368" s="11" t="n"/>
      <c r="G368" s="20">
        <f>IF(E368="","",IF(E368&lt;TODAY(),"Vencido",IF(E368-TODAY()&lt;=DiasAviso,"Por vencer","Activo")))</f>
        <v/>
      </c>
      <c r="H368" s="21">
        <f>IF(E368="","",E368-TODAY())</f>
        <v/>
      </c>
    </row>
    <row r="369">
      <c r="A369" s="11" t="n"/>
      <c r="B369" s="18" t="n"/>
      <c r="C369" s="11" t="n"/>
      <c r="D369" s="19" t="n"/>
      <c r="E369" s="19" t="n"/>
      <c r="F369" s="11" t="n"/>
      <c r="G369" s="20">
        <f>IF(E369="","",IF(E369&lt;TODAY(),"Vencido",IF(E369-TODAY()&lt;=DiasAviso,"Por vencer","Activo")))</f>
        <v/>
      </c>
      <c r="H369" s="21">
        <f>IF(E369="","",E369-TODAY())</f>
        <v/>
      </c>
    </row>
    <row r="370">
      <c r="A370" s="11" t="n"/>
      <c r="B370" s="18" t="n"/>
      <c r="C370" s="11" t="n"/>
      <c r="D370" s="19" t="n"/>
      <c r="E370" s="19" t="n"/>
      <c r="F370" s="11" t="n"/>
      <c r="G370" s="20">
        <f>IF(E370="","",IF(E370&lt;TODAY(),"Vencido",IF(E370-TODAY()&lt;=DiasAviso,"Por vencer","Activo")))</f>
        <v/>
      </c>
      <c r="H370" s="21">
        <f>IF(E370="","",E370-TODAY())</f>
        <v/>
      </c>
    </row>
    <row r="371">
      <c r="A371" s="11" t="n"/>
      <c r="B371" s="18" t="n"/>
      <c r="C371" s="11" t="n"/>
      <c r="D371" s="19" t="n"/>
      <c r="E371" s="19" t="n"/>
      <c r="F371" s="11" t="n"/>
      <c r="G371" s="20">
        <f>IF(E371="","",IF(E371&lt;TODAY(),"Vencido",IF(E371-TODAY()&lt;=DiasAviso,"Por vencer","Activo")))</f>
        <v/>
      </c>
      <c r="H371" s="21">
        <f>IF(E371="","",E371-TODAY())</f>
        <v/>
      </c>
    </row>
    <row r="372">
      <c r="A372" s="11" t="n"/>
      <c r="B372" s="18" t="n"/>
      <c r="C372" s="11" t="n"/>
      <c r="D372" s="19" t="n"/>
      <c r="E372" s="19" t="n"/>
      <c r="F372" s="11" t="n"/>
      <c r="G372" s="20">
        <f>IF(E372="","",IF(E372&lt;TODAY(),"Vencido",IF(E372-TODAY()&lt;=DiasAviso,"Por vencer","Activo")))</f>
        <v/>
      </c>
      <c r="H372" s="21">
        <f>IF(E372="","",E372-TODAY())</f>
        <v/>
      </c>
    </row>
    <row r="373">
      <c r="A373" s="11" t="n"/>
      <c r="B373" s="18" t="n"/>
      <c r="C373" s="11" t="n"/>
      <c r="D373" s="19" t="n"/>
      <c r="E373" s="19" t="n"/>
      <c r="F373" s="11" t="n"/>
      <c r="G373" s="20">
        <f>IF(E373="","",IF(E373&lt;TODAY(),"Vencido",IF(E373-TODAY()&lt;=DiasAviso,"Por vencer","Activo")))</f>
        <v/>
      </c>
      <c r="H373" s="21">
        <f>IF(E373="","",E373-TODAY())</f>
        <v/>
      </c>
    </row>
    <row r="374">
      <c r="A374" s="11" t="n"/>
      <c r="B374" s="18" t="n"/>
      <c r="C374" s="11" t="n"/>
      <c r="D374" s="19" t="n"/>
      <c r="E374" s="19" t="n"/>
      <c r="F374" s="11" t="n"/>
      <c r="G374" s="20">
        <f>IF(E374="","",IF(E374&lt;TODAY(),"Vencido",IF(E374-TODAY()&lt;=DiasAviso,"Por vencer","Activo")))</f>
        <v/>
      </c>
      <c r="H374" s="21">
        <f>IF(E374="","",E374-TODAY())</f>
        <v/>
      </c>
    </row>
    <row r="375">
      <c r="A375" s="11" t="n"/>
      <c r="B375" s="18" t="n"/>
      <c r="C375" s="11" t="n"/>
      <c r="D375" s="19" t="n"/>
      <c r="E375" s="19" t="n"/>
      <c r="F375" s="11" t="n"/>
      <c r="G375" s="20">
        <f>IF(E375="","",IF(E375&lt;TODAY(),"Vencido",IF(E375-TODAY()&lt;=DiasAviso,"Por vencer","Activo")))</f>
        <v/>
      </c>
      <c r="H375" s="21">
        <f>IF(E375="","",E375-TODAY())</f>
        <v/>
      </c>
    </row>
    <row r="376">
      <c r="A376" s="11" t="n"/>
      <c r="B376" s="18" t="n"/>
      <c r="C376" s="11" t="n"/>
      <c r="D376" s="19" t="n"/>
      <c r="E376" s="19" t="n"/>
      <c r="F376" s="11" t="n"/>
      <c r="G376" s="20">
        <f>IF(E376="","",IF(E376&lt;TODAY(),"Vencido",IF(E376-TODAY()&lt;=DiasAviso,"Por vencer","Activo")))</f>
        <v/>
      </c>
      <c r="H376" s="21">
        <f>IF(E376="","",E376-TODAY())</f>
        <v/>
      </c>
    </row>
    <row r="377">
      <c r="A377" s="11" t="n"/>
      <c r="B377" s="18" t="n"/>
      <c r="C377" s="11" t="n"/>
      <c r="D377" s="19" t="n"/>
      <c r="E377" s="19" t="n"/>
      <c r="F377" s="11" t="n"/>
      <c r="G377" s="20">
        <f>IF(E377="","",IF(E377&lt;TODAY(),"Vencido",IF(E377-TODAY()&lt;=DiasAviso,"Por vencer","Activo")))</f>
        <v/>
      </c>
      <c r="H377" s="21">
        <f>IF(E377="","",E377-TODAY())</f>
        <v/>
      </c>
    </row>
    <row r="378">
      <c r="A378" s="11" t="n"/>
      <c r="B378" s="18" t="n"/>
      <c r="C378" s="11" t="n"/>
      <c r="D378" s="19" t="n"/>
      <c r="E378" s="19" t="n"/>
      <c r="F378" s="11" t="n"/>
      <c r="G378" s="20">
        <f>IF(E378="","",IF(E378&lt;TODAY(),"Vencido",IF(E378-TODAY()&lt;=DiasAviso,"Por vencer","Activo")))</f>
        <v/>
      </c>
      <c r="H378" s="21">
        <f>IF(E378="","",E378-TODAY())</f>
        <v/>
      </c>
    </row>
    <row r="379">
      <c r="A379" s="11" t="n"/>
      <c r="B379" s="18" t="n"/>
      <c r="C379" s="11" t="n"/>
      <c r="D379" s="19" t="n"/>
      <c r="E379" s="19" t="n"/>
      <c r="F379" s="11" t="n"/>
      <c r="G379" s="20">
        <f>IF(E379="","",IF(E379&lt;TODAY(),"Vencido",IF(E379-TODAY()&lt;=DiasAviso,"Por vencer","Activo")))</f>
        <v/>
      </c>
      <c r="H379" s="21">
        <f>IF(E379="","",E379-TODAY())</f>
        <v/>
      </c>
    </row>
    <row r="380">
      <c r="A380" s="11" t="n"/>
      <c r="B380" s="18" t="n"/>
      <c r="C380" s="11" t="n"/>
      <c r="D380" s="19" t="n"/>
      <c r="E380" s="19" t="n"/>
      <c r="F380" s="11" t="n"/>
      <c r="G380" s="20">
        <f>IF(E380="","",IF(E380&lt;TODAY(),"Vencido",IF(E380-TODAY()&lt;=DiasAviso,"Por vencer","Activo")))</f>
        <v/>
      </c>
      <c r="H380" s="21">
        <f>IF(E380="","",E380-TODAY())</f>
        <v/>
      </c>
    </row>
    <row r="381">
      <c r="A381" s="11" t="n"/>
      <c r="B381" s="18" t="n"/>
      <c r="C381" s="11" t="n"/>
      <c r="D381" s="19" t="n"/>
      <c r="E381" s="19" t="n"/>
      <c r="F381" s="11" t="n"/>
      <c r="G381" s="20">
        <f>IF(E381="","",IF(E381&lt;TODAY(),"Vencido",IF(E381-TODAY()&lt;=DiasAviso,"Por vencer","Activo")))</f>
        <v/>
      </c>
      <c r="H381" s="21">
        <f>IF(E381="","",E381-TODAY())</f>
        <v/>
      </c>
    </row>
    <row r="382">
      <c r="A382" s="11" t="n"/>
      <c r="B382" s="18" t="n"/>
      <c r="C382" s="11" t="n"/>
      <c r="D382" s="19" t="n"/>
      <c r="E382" s="19" t="n"/>
      <c r="F382" s="11" t="n"/>
      <c r="G382" s="20">
        <f>IF(E382="","",IF(E382&lt;TODAY(),"Vencido",IF(E382-TODAY()&lt;=DiasAviso,"Por vencer","Activo")))</f>
        <v/>
      </c>
      <c r="H382" s="21">
        <f>IF(E382="","",E382-TODAY())</f>
        <v/>
      </c>
    </row>
    <row r="383">
      <c r="A383" s="11" t="n"/>
      <c r="B383" s="18" t="n"/>
      <c r="C383" s="11" t="n"/>
      <c r="D383" s="19" t="n"/>
      <c r="E383" s="19" t="n"/>
      <c r="F383" s="11" t="n"/>
      <c r="G383" s="20">
        <f>IF(E383="","",IF(E383&lt;TODAY(),"Vencido",IF(E383-TODAY()&lt;=DiasAviso,"Por vencer","Activo")))</f>
        <v/>
      </c>
      <c r="H383" s="21">
        <f>IF(E383="","",E383-TODAY())</f>
        <v/>
      </c>
    </row>
    <row r="384">
      <c r="A384" s="11" t="n"/>
      <c r="B384" s="18" t="n"/>
      <c r="C384" s="11" t="n"/>
      <c r="D384" s="19" t="n"/>
      <c r="E384" s="19" t="n"/>
      <c r="F384" s="11" t="n"/>
      <c r="G384" s="20">
        <f>IF(E384="","",IF(E384&lt;TODAY(),"Vencido",IF(E384-TODAY()&lt;=DiasAviso,"Por vencer","Activo")))</f>
        <v/>
      </c>
      <c r="H384" s="21">
        <f>IF(E384="","",E384-TODAY())</f>
        <v/>
      </c>
    </row>
    <row r="385">
      <c r="A385" s="11" t="n"/>
      <c r="B385" s="18" t="n"/>
      <c r="C385" s="11" t="n"/>
      <c r="D385" s="19" t="n"/>
      <c r="E385" s="19" t="n"/>
      <c r="F385" s="11" t="n"/>
      <c r="G385" s="20">
        <f>IF(E385="","",IF(E385&lt;TODAY(),"Vencido",IF(E385-TODAY()&lt;=DiasAviso,"Por vencer","Activo")))</f>
        <v/>
      </c>
      <c r="H385" s="21">
        <f>IF(E385="","",E385-TODAY())</f>
        <v/>
      </c>
    </row>
    <row r="386">
      <c r="A386" s="11" t="n"/>
      <c r="B386" s="18" t="n"/>
      <c r="C386" s="11" t="n"/>
      <c r="D386" s="19" t="n"/>
      <c r="E386" s="19" t="n"/>
      <c r="F386" s="11" t="n"/>
      <c r="G386" s="20">
        <f>IF(E386="","",IF(E386&lt;TODAY(),"Vencido",IF(E386-TODAY()&lt;=DiasAviso,"Por vencer","Activo")))</f>
        <v/>
      </c>
      <c r="H386" s="21">
        <f>IF(E386="","",E386-TODAY())</f>
        <v/>
      </c>
    </row>
    <row r="387">
      <c r="A387" s="11" t="n"/>
      <c r="B387" s="18" t="n"/>
      <c r="C387" s="11" t="n"/>
      <c r="D387" s="19" t="n"/>
      <c r="E387" s="19" t="n"/>
      <c r="F387" s="11" t="n"/>
      <c r="G387" s="20">
        <f>IF(E387="","",IF(E387&lt;TODAY(),"Vencido",IF(E387-TODAY()&lt;=DiasAviso,"Por vencer","Activo")))</f>
        <v/>
      </c>
      <c r="H387" s="21">
        <f>IF(E387="","",E387-TODAY())</f>
        <v/>
      </c>
    </row>
    <row r="388">
      <c r="A388" s="11" t="n"/>
      <c r="B388" s="18" t="n"/>
      <c r="C388" s="11" t="n"/>
      <c r="D388" s="19" t="n"/>
      <c r="E388" s="19" t="n"/>
      <c r="F388" s="11" t="n"/>
      <c r="G388" s="20">
        <f>IF(E388="","",IF(E388&lt;TODAY(),"Vencido",IF(E388-TODAY()&lt;=DiasAviso,"Por vencer","Activo")))</f>
        <v/>
      </c>
      <c r="H388" s="21">
        <f>IF(E388="","",E388-TODAY())</f>
        <v/>
      </c>
    </row>
    <row r="389">
      <c r="A389" s="11" t="n"/>
      <c r="B389" s="18" t="n"/>
      <c r="C389" s="11" t="n"/>
      <c r="D389" s="19" t="n"/>
      <c r="E389" s="19" t="n"/>
      <c r="F389" s="11" t="n"/>
      <c r="G389" s="20">
        <f>IF(E389="","",IF(E389&lt;TODAY(),"Vencido",IF(E389-TODAY()&lt;=DiasAviso,"Por vencer","Activo")))</f>
        <v/>
      </c>
      <c r="H389" s="21">
        <f>IF(E389="","",E389-TODAY())</f>
        <v/>
      </c>
    </row>
    <row r="390">
      <c r="A390" s="11" t="n"/>
      <c r="B390" s="18" t="n"/>
      <c r="C390" s="11" t="n"/>
      <c r="D390" s="19" t="n"/>
      <c r="E390" s="19" t="n"/>
      <c r="F390" s="11" t="n"/>
      <c r="G390" s="20">
        <f>IF(E390="","",IF(E390&lt;TODAY(),"Vencido",IF(E390-TODAY()&lt;=DiasAviso,"Por vencer","Activo")))</f>
        <v/>
      </c>
      <c r="H390" s="21">
        <f>IF(E390="","",E390-TODAY())</f>
        <v/>
      </c>
    </row>
    <row r="391">
      <c r="A391" s="11" t="n"/>
      <c r="B391" s="18" t="n"/>
      <c r="C391" s="11" t="n"/>
      <c r="D391" s="19" t="n"/>
      <c r="E391" s="19" t="n"/>
      <c r="F391" s="11" t="n"/>
      <c r="G391" s="20">
        <f>IF(E391="","",IF(E391&lt;TODAY(),"Vencido",IF(E391-TODAY()&lt;=DiasAviso,"Por vencer","Activo")))</f>
        <v/>
      </c>
      <c r="H391" s="21">
        <f>IF(E391="","",E391-TODAY())</f>
        <v/>
      </c>
    </row>
    <row r="392">
      <c r="A392" s="11" t="n"/>
      <c r="B392" s="18" t="n"/>
      <c r="C392" s="11" t="n"/>
      <c r="D392" s="19" t="n"/>
      <c r="E392" s="19" t="n"/>
      <c r="F392" s="11" t="n"/>
      <c r="G392" s="20">
        <f>IF(E392="","",IF(E392&lt;TODAY(),"Vencido",IF(E392-TODAY()&lt;=DiasAviso,"Por vencer","Activo")))</f>
        <v/>
      </c>
      <c r="H392" s="21">
        <f>IF(E392="","",E392-TODAY())</f>
        <v/>
      </c>
    </row>
    <row r="393">
      <c r="A393" s="11" t="n"/>
      <c r="B393" s="18" t="n"/>
      <c r="C393" s="11" t="n"/>
      <c r="D393" s="19" t="n"/>
      <c r="E393" s="19" t="n"/>
      <c r="F393" s="11" t="n"/>
      <c r="G393" s="20">
        <f>IF(E393="","",IF(E393&lt;TODAY(),"Vencido",IF(E393-TODAY()&lt;=DiasAviso,"Por vencer","Activo")))</f>
        <v/>
      </c>
      <c r="H393" s="21">
        <f>IF(E393="","",E393-TODAY())</f>
        <v/>
      </c>
    </row>
    <row r="394">
      <c r="A394" s="11" t="n"/>
      <c r="B394" s="18" t="n"/>
      <c r="C394" s="11" t="n"/>
      <c r="D394" s="19" t="n"/>
      <c r="E394" s="19" t="n"/>
      <c r="F394" s="11" t="n"/>
      <c r="G394" s="20">
        <f>IF(E394="","",IF(E394&lt;TODAY(),"Vencido",IF(E394-TODAY()&lt;=DiasAviso,"Por vencer","Activo")))</f>
        <v/>
      </c>
      <c r="H394" s="21">
        <f>IF(E394="","",E394-TODAY())</f>
        <v/>
      </c>
    </row>
    <row r="395">
      <c r="A395" s="11" t="n"/>
      <c r="B395" s="18" t="n"/>
      <c r="C395" s="11" t="n"/>
      <c r="D395" s="19" t="n"/>
      <c r="E395" s="19" t="n"/>
      <c r="F395" s="11" t="n"/>
      <c r="G395" s="20">
        <f>IF(E395="","",IF(E395&lt;TODAY(),"Vencido",IF(E395-TODAY()&lt;=DiasAviso,"Por vencer","Activo")))</f>
        <v/>
      </c>
      <c r="H395" s="21">
        <f>IF(E395="","",E395-TODAY())</f>
        <v/>
      </c>
    </row>
    <row r="396">
      <c r="A396" s="11" t="n"/>
      <c r="B396" s="18" t="n"/>
      <c r="C396" s="11" t="n"/>
      <c r="D396" s="19" t="n"/>
      <c r="E396" s="19" t="n"/>
      <c r="F396" s="11" t="n"/>
      <c r="G396" s="20">
        <f>IF(E396="","",IF(E396&lt;TODAY(),"Vencido",IF(E396-TODAY()&lt;=DiasAviso,"Por vencer","Activo")))</f>
        <v/>
      </c>
      <c r="H396" s="21">
        <f>IF(E396="","",E396-TODAY())</f>
        <v/>
      </c>
    </row>
    <row r="397">
      <c r="A397" s="11" t="n"/>
      <c r="B397" s="18" t="n"/>
      <c r="C397" s="11" t="n"/>
      <c r="D397" s="19" t="n"/>
      <c r="E397" s="19" t="n"/>
      <c r="F397" s="11" t="n"/>
      <c r="G397" s="20">
        <f>IF(E397="","",IF(E397&lt;TODAY(),"Vencido",IF(E397-TODAY()&lt;=DiasAviso,"Por vencer","Activo")))</f>
        <v/>
      </c>
      <c r="H397" s="21">
        <f>IF(E397="","",E397-TODAY())</f>
        <v/>
      </c>
    </row>
    <row r="398">
      <c r="A398" s="11" t="n"/>
      <c r="B398" s="18" t="n"/>
      <c r="C398" s="11" t="n"/>
      <c r="D398" s="19" t="n"/>
      <c r="E398" s="19" t="n"/>
      <c r="F398" s="11" t="n"/>
      <c r="G398" s="20">
        <f>IF(E398="","",IF(E398&lt;TODAY(),"Vencido",IF(E398-TODAY()&lt;=DiasAviso,"Por vencer","Activo")))</f>
        <v/>
      </c>
      <c r="H398" s="21">
        <f>IF(E398="","",E398-TODAY())</f>
        <v/>
      </c>
    </row>
    <row r="399">
      <c r="A399" s="11" t="n"/>
      <c r="B399" s="18" t="n"/>
      <c r="C399" s="11" t="n"/>
      <c r="D399" s="19" t="n"/>
      <c r="E399" s="19" t="n"/>
      <c r="F399" s="11" t="n"/>
      <c r="G399" s="20">
        <f>IF(E399="","",IF(E399&lt;TODAY(),"Vencido",IF(E399-TODAY()&lt;=DiasAviso,"Por vencer","Activo")))</f>
        <v/>
      </c>
      <c r="H399" s="21">
        <f>IF(E399="","",E399-TODAY())</f>
        <v/>
      </c>
    </row>
    <row r="400">
      <c r="A400" s="11" t="n"/>
      <c r="B400" s="18" t="n"/>
      <c r="C400" s="11" t="n"/>
      <c r="D400" s="19" t="n"/>
      <c r="E400" s="19" t="n"/>
      <c r="F400" s="11" t="n"/>
      <c r="G400" s="20">
        <f>IF(E400="","",IF(E400&lt;TODAY(),"Vencido",IF(E400-TODAY()&lt;=DiasAviso,"Por vencer","Activo")))</f>
        <v/>
      </c>
      <c r="H400" s="21">
        <f>IF(E400="","",E400-TODAY())</f>
        <v/>
      </c>
    </row>
    <row r="401">
      <c r="A401" s="11" t="n"/>
      <c r="B401" s="18" t="n"/>
      <c r="C401" s="11" t="n"/>
      <c r="D401" s="19" t="n"/>
      <c r="E401" s="19" t="n"/>
      <c r="F401" s="11" t="n"/>
      <c r="G401" s="20">
        <f>IF(E401="","",IF(E401&lt;TODAY(),"Vencido",IF(E401-TODAY()&lt;=DiasAviso,"Por vencer","Activo")))</f>
        <v/>
      </c>
      <c r="H401" s="21">
        <f>IF(E401="","",E401-TODAY())</f>
        <v/>
      </c>
    </row>
    <row r="402">
      <c r="A402" s="11" t="n"/>
      <c r="B402" s="18" t="n"/>
      <c r="C402" s="11" t="n"/>
      <c r="D402" s="19" t="n"/>
      <c r="E402" s="19" t="n"/>
      <c r="F402" s="11" t="n"/>
      <c r="G402" s="20">
        <f>IF(E402="","",IF(E402&lt;TODAY(),"Vencido",IF(E402-TODAY()&lt;=DiasAviso,"Por vencer","Activo")))</f>
        <v/>
      </c>
      <c r="H402" s="21">
        <f>IF(E402="","",E402-TODAY())</f>
        <v/>
      </c>
    </row>
    <row r="403">
      <c r="A403" s="11" t="n"/>
      <c r="B403" s="18" t="n"/>
      <c r="C403" s="11" t="n"/>
      <c r="D403" s="19" t="n"/>
      <c r="E403" s="19" t="n"/>
      <c r="F403" s="11" t="n"/>
      <c r="G403" s="20">
        <f>IF(E403="","",IF(E403&lt;TODAY(),"Vencido",IF(E403-TODAY()&lt;=DiasAviso,"Por vencer","Activo")))</f>
        <v/>
      </c>
      <c r="H403" s="21">
        <f>IF(E403="","",E403-TODAY())</f>
        <v/>
      </c>
    </row>
    <row r="404">
      <c r="A404" s="11" t="n"/>
      <c r="B404" s="18" t="n"/>
      <c r="C404" s="11" t="n"/>
      <c r="D404" s="19" t="n"/>
      <c r="E404" s="19" t="n"/>
      <c r="F404" s="11" t="n"/>
      <c r="G404" s="20">
        <f>IF(E404="","",IF(E404&lt;TODAY(),"Vencido",IF(E404-TODAY()&lt;=DiasAviso,"Por vencer","Activo")))</f>
        <v/>
      </c>
      <c r="H404" s="21">
        <f>IF(E404="","",E404-TODAY())</f>
        <v/>
      </c>
    </row>
    <row r="405">
      <c r="A405" s="11" t="n"/>
      <c r="B405" s="18" t="n"/>
      <c r="C405" s="11" t="n"/>
      <c r="D405" s="19" t="n"/>
      <c r="E405" s="19" t="n"/>
      <c r="F405" s="11" t="n"/>
      <c r="G405" s="20">
        <f>IF(E405="","",IF(E405&lt;TODAY(),"Vencido",IF(E405-TODAY()&lt;=DiasAviso,"Por vencer","Activo")))</f>
        <v/>
      </c>
      <c r="H405" s="21">
        <f>IF(E405="","",E405-TODAY())</f>
        <v/>
      </c>
    </row>
    <row r="406">
      <c r="A406" s="11" t="n"/>
      <c r="B406" s="18" t="n"/>
      <c r="C406" s="11" t="n"/>
      <c r="D406" s="19" t="n"/>
      <c r="E406" s="19" t="n"/>
      <c r="F406" s="11" t="n"/>
      <c r="G406" s="20">
        <f>IF(E406="","",IF(E406&lt;TODAY(),"Vencido",IF(E406-TODAY()&lt;=DiasAviso,"Por vencer","Activo")))</f>
        <v/>
      </c>
      <c r="H406" s="21">
        <f>IF(E406="","",E406-TODAY())</f>
        <v/>
      </c>
    </row>
    <row r="407">
      <c r="A407" s="11" t="n"/>
      <c r="B407" s="18" t="n"/>
      <c r="C407" s="11" t="n"/>
      <c r="D407" s="19" t="n"/>
      <c r="E407" s="19" t="n"/>
      <c r="F407" s="11" t="n"/>
      <c r="G407" s="20">
        <f>IF(E407="","",IF(E407&lt;TODAY(),"Vencido",IF(E407-TODAY()&lt;=DiasAviso,"Por vencer","Activo")))</f>
        <v/>
      </c>
      <c r="H407" s="21">
        <f>IF(E407="","",E407-TODAY())</f>
        <v/>
      </c>
    </row>
    <row r="408">
      <c r="A408" s="11" t="n"/>
      <c r="B408" s="18" t="n"/>
      <c r="C408" s="11" t="n"/>
      <c r="D408" s="19" t="n"/>
      <c r="E408" s="19" t="n"/>
      <c r="F408" s="11" t="n"/>
      <c r="G408" s="20">
        <f>IF(E408="","",IF(E408&lt;TODAY(),"Vencido",IF(E408-TODAY()&lt;=DiasAviso,"Por vencer","Activo")))</f>
        <v/>
      </c>
      <c r="H408" s="21">
        <f>IF(E408="","",E408-TODAY())</f>
        <v/>
      </c>
    </row>
    <row r="409">
      <c r="A409" s="11" t="n"/>
      <c r="B409" s="18" t="n"/>
      <c r="C409" s="11" t="n"/>
      <c r="D409" s="19" t="n"/>
      <c r="E409" s="19" t="n"/>
      <c r="F409" s="11" t="n"/>
      <c r="G409" s="20">
        <f>IF(E409="","",IF(E409&lt;TODAY(),"Vencido",IF(E409-TODAY()&lt;=DiasAviso,"Por vencer","Activo")))</f>
        <v/>
      </c>
      <c r="H409" s="21">
        <f>IF(E409="","",E409-TODAY())</f>
        <v/>
      </c>
    </row>
    <row r="410">
      <c r="A410" s="11" t="n"/>
      <c r="B410" s="18" t="n"/>
      <c r="C410" s="11" t="n"/>
      <c r="D410" s="19" t="n"/>
      <c r="E410" s="19" t="n"/>
      <c r="F410" s="11" t="n"/>
      <c r="G410" s="20">
        <f>IF(E410="","",IF(E410&lt;TODAY(),"Vencido",IF(E410-TODAY()&lt;=DiasAviso,"Por vencer","Activo")))</f>
        <v/>
      </c>
      <c r="H410" s="21">
        <f>IF(E410="","",E410-TODAY())</f>
        <v/>
      </c>
    </row>
    <row r="411">
      <c r="A411" s="11" t="n"/>
      <c r="B411" s="18" t="n"/>
      <c r="C411" s="11" t="n"/>
      <c r="D411" s="19" t="n"/>
      <c r="E411" s="19" t="n"/>
      <c r="F411" s="11" t="n"/>
      <c r="G411" s="20">
        <f>IF(E411="","",IF(E411&lt;TODAY(),"Vencido",IF(E411-TODAY()&lt;=DiasAviso,"Por vencer","Activo")))</f>
        <v/>
      </c>
      <c r="H411" s="21">
        <f>IF(E411="","",E411-TODAY())</f>
        <v/>
      </c>
    </row>
    <row r="412">
      <c r="A412" s="11" t="n"/>
      <c r="B412" s="18" t="n"/>
      <c r="C412" s="11" t="n"/>
      <c r="D412" s="19" t="n"/>
      <c r="E412" s="19" t="n"/>
      <c r="F412" s="11" t="n"/>
      <c r="G412" s="20">
        <f>IF(E412="","",IF(E412&lt;TODAY(),"Vencido",IF(E412-TODAY()&lt;=DiasAviso,"Por vencer","Activo")))</f>
        <v/>
      </c>
      <c r="H412" s="21">
        <f>IF(E412="","",E412-TODAY())</f>
        <v/>
      </c>
    </row>
    <row r="413">
      <c r="A413" s="11" t="n"/>
      <c r="B413" s="18" t="n"/>
      <c r="C413" s="11" t="n"/>
      <c r="D413" s="19" t="n"/>
      <c r="E413" s="19" t="n"/>
      <c r="F413" s="11" t="n"/>
      <c r="G413" s="20">
        <f>IF(E413="","",IF(E413&lt;TODAY(),"Vencido",IF(E413-TODAY()&lt;=DiasAviso,"Por vencer","Activo")))</f>
        <v/>
      </c>
      <c r="H413" s="21">
        <f>IF(E413="","",E413-TODAY())</f>
        <v/>
      </c>
    </row>
    <row r="414">
      <c r="A414" s="11" t="n"/>
      <c r="B414" s="18" t="n"/>
      <c r="C414" s="11" t="n"/>
      <c r="D414" s="19" t="n"/>
      <c r="E414" s="19" t="n"/>
      <c r="F414" s="11" t="n"/>
      <c r="G414" s="20">
        <f>IF(E414="","",IF(E414&lt;TODAY(),"Vencido",IF(E414-TODAY()&lt;=DiasAviso,"Por vencer","Activo")))</f>
        <v/>
      </c>
      <c r="H414" s="21">
        <f>IF(E414="","",E414-TODAY())</f>
        <v/>
      </c>
    </row>
    <row r="415">
      <c r="A415" s="11" t="n"/>
      <c r="B415" s="18" t="n"/>
      <c r="C415" s="11" t="n"/>
      <c r="D415" s="19" t="n"/>
      <c r="E415" s="19" t="n"/>
      <c r="F415" s="11" t="n"/>
      <c r="G415" s="20">
        <f>IF(E415="","",IF(E415&lt;TODAY(),"Vencido",IF(E415-TODAY()&lt;=DiasAviso,"Por vencer","Activo")))</f>
        <v/>
      </c>
      <c r="H415" s="21">
        <f>IF(E415="","",E415-TODAY())</f>
        <v/>
      </c>
    </row>
    <row r="416">
      <c r="A416" s="11" t="n"/>
      <c r="B416" s="18" t="n"/>
      <c r="C416" s="11" t="n"/>
      <c r="D416" s="19" t="n"/>
      <c r="E416" s="19" t="n"/>
      <c r="F416" s="11" t="n"/>
      <c r="G416" s="20">
        <f>IF(E416="","",IF(E416&lt;TODAY(),"Vencido",IF(E416-TODAY()&lt;=DiasAviso,"Por vencer","Activo")))</f>
        <v/>
      </c>
      <c r="H416" s="21">
        <f>IF(E416="","",E416-TODAY())</f>
        <v/>
      </c>
    </row>
    <row r="417">
      <c r="A417" s="11" t="n"/>
      <c r="B417" s="18" t="n"/>
      <c r="C417" s="11" t="n"/>
      <c r="D417" s="19" t="n"/>
      <c r="E417" s="19" t="n"/>
      <c r="F417" s="11" t="n"/>
      <c r="G417" s="20">
        <f>IF(E417="","",IF(E417&lt;TODAY(),"Vencido",IF(E417-TODAY()&lt;=DiasAviso,"Por vencer","Activo")))</f>
        <v/>
      </c>
      <c r="H417" s="21">
        <f>IF(E417="","",E417-TODAY())</f>
        <v/>
      </c>
    </row>
    <row r="418">
      <c r="A418" s="11" t="n"/>
      <c r="B418" s="18" t="n"/>
      <c r="C418" s="11" t="n"/>
      <c r="D418" s="19" t="n"/>
      <c r="E418" s="19" t="n"/>
      <c r="F418" s="11" t="n"/>
      <c r="G418" s="20">
        <f>IF(E418="","",IF(E418&lt;TODAY(),"Vencido",IF(E418-TODAY()&lt;=DiasAviso,"Por vencer","Activo")))</f>
        <v/>
      </c>
      <c r="H418" s="21">
        <f>IF(E418="","",E418-TODAY())</f>
        <v/>
      </c>
    </row>
    <row r="419">
      <c r="A419" s="11" t="n"/>
      <c r="B419" s="18" t="n"/>
      <c r="C419" s="11" t="n"/>
      <c r="D419" s="19" t="n"/>
      <c r="E419" s="19" t="n"/>
      <c r="F419" s="11" t="n"/>
      <c r="G419" s="20">
        <f>IF(E419="","",IF(E419&lt;TODAY(),"Vencido",IF(E419-TODAY()&lt;=DiasAviso,"Por vencer","Activo")))</f>
        <v/>
      </c>
      <c r="H419" s="21">
        <f>IF(E419="","",E419-TODAY())</f>
        <v/>
      </c>
    </row>
    <row r="420">
      <c r="A420" s="11" t="n"/>
      <c r="B420" s="18" t="n"/>
      <c r="C420" s="11" t="n"/>
      <c r="D420" s="19" t="n"/>
      <c r="E420" s="19" t="n"/>
      <c r="F420" s="11" t="n"/>
      <c r="G420" s="20">
        <f>IF(E420="","",IF(E420&lt;TODAY(),"Vencido",IF(E420-TODAY()&lt;=DiasAviso,"Por vencer","Activo")))</f>
        <v/>
      </c>
      <c r="H420" s="21">
        <f>IF(E420="","",E420-TODAY())</f>
        <v/>
      </c>
    </row>
    <row r="421">
      <c r="A421" s="11" t="n"/>
      <c r="B421" s="18" t="n"/>
      <c r="C421" s="11" t="n"/>
      <c r="D421" s="19" t="n"/>
      <c r="E421" s="19" t="n"/>
      <c r="F421" s="11" t="n"/>
      <c r="G421" s="20">
        <f>IF(E421="","",IF(E421&lt;TODAY(),"Vencido",IF(E421-TODAY()&lt;=DiasAviso,"Por vencer","Activo")))</f>
        <v/>
      </c>
      <c r="H421" s="21">
        <f>IF(E421="","",E421-TODAY())</f>
        <v/>
      </c>
    </row>
    <row r="422">
      <c r="A422" s="11" t="n"/>
      <c r="B422" s="18" t="n"/>
      <c r="C422" s="11" t="n"/>
      <c r="D422" s="19" t="n"/>
      <c r="E422" s="19" t="n"/>
      <c r="F422" s="11" t="n"/>
      <c r="G422" s="20">
        <f>IF(E422="","",IF(E422&lt;TODAY(),"Vencido",IF(E422-TODAY()&lt;=DiasAviso,"Por vencer","Activo")))</f>
        <v/>
      </c>
      <c r="H422" s="21">
        <f>IF(E422="","",E422-TODAY())</f>
        <v/>
      </c>
    </row>
    <row r="423">
      <c r="A423" s="11" t="n"/>
      <c r="B423" s="18" t="n"/>
      <c r="C423" s="11" t="n"/>
      <c r="D423" s="19" t="n"/>
      <c r="E423" s="19" t="n"/>
      <c r="F423" s="11" t="n"/>
      <c r="G423" s="20">
        <f>IF(E423="","",IF(E423&lt;TODAY(),"Vencido",IF(E423-TODAY()&lt;=DiasAviso,"Por vencer","Activo")))</f>
        <v/>
      </c>
      <c r="H423" s="21">
        <f>IF(E423="","",E423-TODAY())</f>
        <v/>
      </c>
    </row>
    <row r="424">
      <c r="A424" s="11" t="n"/>
      <c r="B424" s="18" t="n"/>
      <c r="C424" s="11" t="n"/>
      <c r="D424" s="19" t="n"/>
      <c r="E424" s="19" t="n"/>
      <c r="F424" s="11" t="n"/>
      <c r="G424" s="20">
        <f>IF(E424="","",IF(E424&lt;TODAY(),"Vencido",IF(E424-TODAY()&lt;=DiasAviso,"Por vencer","Activo")))</f>
        <v/>
      </c>
      <c r="H424" s="21">
        <f>IF(E424="","",E424-TODAY())</f>
        <v/>
      </c>
    </row>
    <row r="425">
      <c r="A425" s="11" t="n"/>
      <c r="B425" s="18" t="n"/>
      <c r="C425" s="11" t="n"/>
      <c r="D425" s="19" t="n"/>
      <c r="E425" s="19" t="n"/>
      <c r="F425" s="11" t="n"/>
      <c r="G425" s="20">
        <f>IF(E425="","",IF(E425&lt;TODAY(),"Vencido",IF(E425-TODAY()&lt;=DiasAviso,"Por vencer","Activo")))</f>
        <v/>
      </c>
      <c r="H425" s="21">
        <f>IF(E425="","",E425-TODAY())</f>
        <v/>
      </c>
    </row>
    <row r="426">
      <c r="A426" s="11" t="n"/>
      <c r="B426" s="18" t="n"/>
      <c r="C426" s="11" t="n"/>
      <c r="D426" s="19" t="n"/>
      <c r="E426" s="19" t="n"/>
      <c r="F426" s="11" t="n"/>
      <c r="G426" s="20">
        <f>IF(E426="","",IF(E426&lt;TODAY(),"Vencido",IF(E426-TODAY()&lt;=DiasAviso,"Por vencer","Activo")))</f>
        <v/>
      </c>
      <c r="H426" s="21">
        <f>IF(E426="","",E426-TODAY())</f>
        <v/>
      </c>
    </row>
    <row r="427">
      <c r="A427" s="11" t="n"/>
      <c r="B427" s="18" t="n"/>
      <c r="C427" s="11" t="n"/>
      <c r="D427" s="19" t="n"/>
      <c r="E427" s="19" t="n"/>
      <c r="F427" s="11" t="n"/>
      <c r="G427" s="20">
        <f>IF(E427="","",IF(E427&lt;TODAY(),"Vencido",IF(E427-TODAY()&lt;=DiasAviso,"Por vencer","Activo")))</f>
        <v/>
      </c>
      <c r="H427" s="21">
        <f>IF(E427="","",E427-TODAY())</f>
        <v/>
      </c>
    </row>
    <row r="428">
      <c r="A428" s="11" t="n"/>
      <c r="B428" s="18" t="n"/>
      <c r="C428" s="11" t="n"/>
      <c r="D428" s="19" t="n"/>
      <c r="E428" s="19" t="n"/>
      <c r="F428" s="11" t="n"/>
      <c r="G428" s="20">
        <f>IF(E428="","",IF(E428&lt;TODAY(),"Vencido",IF(E428-TODAY()&lt;=DiasAviso,"Por vencer","Activo")))</f>
        <v/>
      </c>
      <c r="H428" s="21">
        <f>IF(E428="","",E428-TODAY())</f>
        <v/>
      </c>
    </row>
    <row r="429">
      <c r="A429" s="11" t="n"/>
      <c r="B429" s="18" t="n"/>
      <c r="C429" s="11" t="n"/>
      <c r="D429" s="19" t="n"/>
      <c r="E429" s="19" t="n"/>
      <c r="F429" s="11" t="n"/>
      <c r="G429" s="20">
        <f>IF(E429="","",IF(E429&lt;TODAY(),"Vencido",IF(E429-TODAY()&lt;=DiasAviso,"Por vencer","Activo")))</f>
        <v/>
      </c>
      <c r="H429" s="21">
        <f>IF(E429="","",E429-TODAY())</f>
        <v/>
      </c>
    </row>
    <row r="430">
      <c r="A430" s="11" t="n"/>
      <c r="B430" s="18" t="n"/>
      <c r="C430" s="11" t="n"/>
      <c r="D430" s="19" t="n"/>
      <c r="E430" s="19" t="n"/>
      <c r="F430" s="11" t="n"/>
      <c r="G430" s="20">
        <f>IF(E430="","",IF(E430&lt;TODAY(),"Vencido",IF(E430-TODAY()&lt;=DiasAviso,"Por vencer","Activo")))</f>
        <v/>
      </c>
      <c r="H430" s="21">
        <f>IF(E430="","",E430-TODAY())</f>
        <v/>
      </c>
    </row>
    <row r="431">
      <c r="A431" s="11" t="n"/>
      <c r="B431" s="18" t="n"/>
      <c r="C431" s="11" t="n"/>
      <c r="D431" s="19" t="n"/>
      <c r="E431" s="19" t="n"/>
      <c r="F431" s="11" t="n"/>
      <c r="G431" s="20">
        <f>IF(E431="","",IF(E431&lt;TODAY(),"Vencido",IF(E431-TODAY()&lt;=DiasAviso,"Por vencer","Activo")))</f>
        <v/>
      </c>
      <c r="H431" s="21">
        <f>IF(E431="","",E431-TODAY())</f>
        <v/>
      </c>
    </row>
    <row r="432">
      <c r="A432" s="11" t="n"/>
      <c r="B432" s="18" t="n"/>
      <c r="C432" s="11" t="n"/>
      <c r="D432" s="19" t="n"/>
      <c r="E432" s="19" t="n"/>
      <c r="F432" s="11" t="n"/>
      <c r="G432" s="20">
        <f>IF(E432="","",IF(E432&lt;TODAY(),"Vencido",IF(E432-TODAY()&lt;=DiasAviso,"Por vencer","Activo")))</f>
        <v/>
      </c>
      <c r="H432" s="21">
        <f>IF(E432="","",E432-TODAY())</f>
        <v/>
      </c>
    </row>
    <row r="433">
      <c r="A433" s="11" t="n"/>
      <c r="B433" s="18" t="n"/>
      <c r="C433" s="11" t="n"/>
      <c r="D433" s="19" t="n"/>
      <c r="E433" s="19" t="n"/>
      <c r="F433" s="11" t="n"/>
      <c r="G433" s="20">
        <f>IF(E433="","",IF(E433&lt;TODAY(),"Vencido",IF(E433-TODAY()&lt;=DiasAviso,"Por vencer","Activo")))</f>
        <v/>
      </c>
      <c r="H433" s="21">
        <f>IF(E433="","",E433-TODAY())</f>
        <v/>
      </c>
    </row>
    <row r="434">
      <c r="A434" s="11" t="n"/>
      <c r="B434" s="18" t="n"/>
      <c r="C434" s="11" t="n"/>
      <c r="D434" s="19" t="n"/>
      <c r="E434" s="19" t="n"/>
      <c r="F434" s="11" t="n"/>
      <c r="G434" s="20">
        <f>IF(E434="","",IF(E434&lt;TODAY(),"Vencido",IF(E434-TODAY()&lt;=DiasAviso,"Por vencer","Activo")))</f>
        <v/>
      </c>
      <c r="H434" s="21">
        <f>IF(E434="","",E434-TODAY())</f>
        <v/>
      </c>
    </row>
    <row r="435">
      <c r="A435" s="11" t="n"/>
      <c r="B435" s="18" t="n"/>
      <c r="C435" s="11" t="n"/>
      <c r="D435" s="19" t="n"/>
      <c r="E435" s="19" t="n"/>
      <c r="F435" s="11" t="n"/>
      <c r="G435" s="20">
        <f>IF(E435="","",IF(E435&lt;TODAY(),"Vencido",IF(E435-TODAY()&lt;=DiasAviso,"Por vencer","Activo")))</f>
        <v/>
      </c>
      <c r="H435" s="21">
        <f>IF(E435="","",E435-TODAY())</f>
        <v/>
      </c>
    </row>
    <row r="436">
      <c r="A436" s="11" t="n"/>
      <c r="B436" s="18" t="n"/>
      <c r="C436" s="11" t="n"/>
      <c r="D436" s="19" t="n"/>
      <c r="E436" s="19" t="n"/>
      <c r="F436" s="11" t="n"/>
      <c r="G436" s="20">
        <f>IF(E436="","",IF(E436&lt;TODAY(),"Vencido",IF(E436-TODAY()&lt;=DiasAviso,"Por vencer","Activo")))</f>
        <v/>
      </c>
      <c r="H436" s="21">
        <f>IF(E436="","",E436-TODAY())</f>
        <v/>
      </c>
    </row>
    <row r="437">
      <c r="A437" s="11" t="n"/>
      <c r="B437" s="18" t="n"/>
      <c r="C437" s="11" t="n"/>
      <c r="D437" s="19" t="n"/>
      <c r="E437" s="19" t="n"/>
      <c r="F437" s="11" t="n"/>
      <c r="G437" s="20">
        <f>IF(E437="","",IF(E437&lt;TODAY(),"Vencido",IF(E437-TODAY()&lt;=DiasAviso,"Por vencer","Activo")))</f>
        <v/>
      </c>
      <c r="H437" s="21">
        <f>IF(E437="","",E437-TODAY())</f>
        <v/>
      </c>
    </row>
    <row r="438">
      <c r="A438" s="11" t="n"/>
      <c r="B438" s="18" t="n"/>
      <c r="C438" s="11" t="n"/>
      <c r="D438" s="19" t="n"/>
      <c r="E438" s="19" t="n"/>
      <c r="F438" s="11" t="n"/>
      <c r="G438" s="20">
        <f>IF(E438="","",IF(E438&lt;TODAY(),"Vencido",IF(E438-TODAY()&lt;=DiasAviso,"Por vencer","Activo")))</f>
        <v/>
      </c>
      <c r="H438" s="21">
        <f>IF(E438="","",E438-TODAY())</f>
        <v/>
      </c>
    </row>
    <row r="439">
      <c r="A439" s="11" t="n"/>
      <c r="B439" s="18" t="n"/>
      <c r="C439" s="11" t="n"/>
      <c r="D439" s="19" t="n"/>
      <c r="E439" s="19" t="n"/>
      <c r="F439" s="11" t="n"/>
      <c r="G439" s="20">
        <f>IF(E439="","",IF(E439&lt;TODAY(),"Vencido",IF(E439-TODAY()&lt;=DiasAviso,"Por vencer","Activo")))</f>
        <v/>
      </c>
      <c r="H439" s="21">
        <f>IF(E439="","",E439-TODAY())</f>
        <v/>
      </c>
    </row>
    <row r="440">
      <c r="A440" s="11" t="n"/>
      <c r="B440" s="18" t="n"/>
      <c r="C440" s="11" t="n"/>
      <c r="D440" s="19" t="n"/>
      <c r="E440" s="19" t="n"/>
      <c r="F440" s="11" t="n"/>
      <c r="G440" s="20">
        <f>IF(E440="","",IF(E440&lt;TODAY(),"Vencido",IF(E440-TODAY()&lt;=DiasAviso,"Por vencer","Activo")))</f>
        <v/>
      </c>
      <c r="H440" s="21">
        <f>IF(E440="","",E440-TODAY())</f>
        <v/>
      </c>
    </row>
    <row r="441">
      <c r="A441" s="11" t="n"/>
      <c r="B441" s="18" t="n"/>
      <c r="C441" s="11" t="n"/>
      <c r="D441" s="19" t="n"/>
      <c r="E441" s="19" t="n"/>
      <c r="F441" s="11" t="n"/>
      <c r="G441" s="20">
        <f>IF(E441="","",IF(E441&lt;TODAY(),"Vencido",IF(E441-TODAY()&lt;=DiasAviso,"Por vencer","Activo")))</f>
        <v/>
      </c>
      <c r="H441" s="21">
        <f>IF(E441="","",E441-TODAY())</f>
        <v/>
      </c>
    </row>
    <row r="442">
      <c r="A442" s="11" t="n"/>
      <c r="B442" s="18" t="n"/>
      <c r="C442" s="11" t="n"/>
      <c r="D442" s="19" t="n"/>
      <c r="E442" s="19" t="n"/>
      <c r="F442" s="11" t="n"/>
      <c r="G442" s="20">
        <f>IF(E442="","",IF(E442&lt;TODAY(),"Vencido",IF(E442-TODAY()&lt;=DiasAviso,"Por vencer","Activo")))</f>
        <v/>
      </c>
      <c r="H442" s="21">
        <f>IF(E442="","",E442-TODAY())</f>
        <v/>
      </c>
    </row>
    <row r="443">
      <c r="A443" s="11" t="n"/>
      <c r="B443" s="18" t="n"/>
      <c r="C443" s="11" t="n"/>
      <c r="D443" s="19" t="n"/>
      <c r="E443" s="19" t="n"/>
      <c r="F443" s="11" t="n"/>
      <c r="G443" s="20">
        <f>IF(E443="","",IF(E443&lt;TODAY(),"Vencido",IF(E443-TODAY()&lt;=DiasAviso,"Por vencer","Activo")))</f>
        <v/>
      </c>
      <c r="H443" s="21">
        <f>IF(E443="","",E443-TODAY())</f>
        <v/>
      </c>
    </row>
    <row r="444">
      <c r="A444" s="11" t="n"/>
      <c r="B444" s="18" t="n"/>
      <c r="C444" s="11" t="n"/>
      <c r="D444" s="19" t="n"/>
      <c r="E444" s="19" t="n"/>
      <c r="F444" s="11" t="n"/>
      <c r="G444" s="20">
        <f>IF(E444="","",IF(E444&lt;TODAY(),"Vencido",IF(E444-TODAY()&lt;=DiasAviso,"Por vencer","Activo")))</f>
        <v/>
      </c>
      <c r="H444" s="21">
        <f>IF(E444="","",E444-TODAY())</f>
        <v/>
      </c>
    </row>
    <row r="445">
      <c r="A445" s="11" t="n"/>
      <c r="B445" s="18" t="n"/>
      <c r="C445" s="11" t="n"/>
      <c r="D445" s="19" t="n"/>
      <c r="E445" s="19" t="n"/>
      <c r="F445" s="11" t="n"/>
      <c r="G445" s="20">
        <f>IF(E445="","",IF(E445&lt;TODAY(),"Vencido",IF(E445-TODAY()&lt;=DiasAviso,"Por vencer","Activo")))</f>
        <v/>
      </c>
      <c r="H445" s="21">
        <f>IF(E445="","",E445-TODAY())</f>
        <v/>
      </c>
    </row>
    <row r="446">
      <c r="A446" s="11" t="n"/>
      <c r="B446" s="18" t="n"/>
      <c r="C446" s="11" t="n"/>
      <c r="D446" s="19" t="n"/>
      <c r="E446" s="19" t="n"/>
      <c r="F446" s="11" t="n"/>
      <c r="G446" s="20">
        <f>IF(E446="","",IF(E446&lt;TODAY(),"Vencido",IF(E446-TODAY()&lt;=DiasAviso,"Por vencer","Activo")))</f>
        <v/>
      </c>
      <c r="H446" s="21">
        <f>IF(E446="","",E446-TODAY())</f>
        <v/>
      </c>
    </row>
    <row r="447">
      <c r="A447" s="11" t="n"/>
      <c r="B447" s="18" t="n"/>
      <c r="C447" s="11" t="n"/>
      <c r="D447" s="19" t="n"/>
      <c r="E447" s="19" t="n"/>
      <c r="F447" s="11" t="n"/>
      <c r="G447" s="20">
        <f>IF(E447="","",IF(E447&lt;TODAY(),"Vencido",IF(E447-TODAY()&lt;=DiasAviso,"Por vencer","Activo")))</f>
        <v/>
      </c>
      <c r="H447" s="21">
        <f>IF(E447="","",E447-TODAY())</f>
        <v/>
      </c>
    </row>
    <row r="448">
      <c r="A448" s="11" t="n"/>
      <c r="B448" s="18" t="n"/>
      <c r="C448" s="11" t="n"/>
      <c r="D448" s="19" t="n"/>
      <c r="E448" s="19" t="n"/>
      <c r="F448" s="11" t="n"/>
      <c r="G448" s="20">
        <f>IF(E448="","",IF(E448&lt;TODAY(),"Vencido",IF(E448-TODAY()&lt;=DiasAviso,"Por vencer","Activo")))</f>
        <v/>
      </c>
      <c r="H448" s="21">
        <f>IF(E448="","",E448-TODAY())</f>
        <v/>
      </c>
    </row>
    <row r="449">
      <c r="A449" s="11" t="n"/>
      <c r="B449" s="18" t="n"/>
      <c r="C449" s="11" t="n"/>
      <c r="D449" s="19" t="n"/>
      <c r="E449" s="19" t="n"/>
      <c r="F449" s="11" t="n"/>
      <c r="G449" s="20">
        <f>IF(E449="","",IF(E449&lt;TODAY(),"Vencido",IF(E449-TODAY()&lt;=DiasAviso,"Por vencer","Activo")))</f>
        <v/>
      </c>
      <c r="H449" s="21">
        <f>IF(E449="","",E449-TODAY())</f>
        <v/>
      </c>
    </row>
    <row r="450">
      <c r="A450" s="11" t="n"/>
      <c r="B450" s="18" t="n"/>
      <c r="C450" s="11" t="n"/>
      <c r="D450" s="19" t="n"/>
      <c r="E450" s="19" t="n"/>
      <c r="F450" s="11" t="n"/>
      <c r="G450" s="20">
        <f>IF(E450="","",IF(E450&lt;TODAY(),"Vencido",IF(E450-TODAY()&lt;=DiasAviso,"Por vencer","Activo")))</f>
        <v/>
      </c>
      <c r="H450" s="21">
        <f>IF(E450="","",E450-TODAY())</f>
        <v/>
      </c>
    </row>
    <row r="451">
      <c r="A451" s="11" t="n"/>
      <c r="B451" s="18" t="n"/>
      <c r="C451" s="11" t="n"/>
      <c r="D451" s="19" t="n"/>
      <c r="E451" s="19" t="n"/>
      <c r="F451" s="11" t="n"/>
      <c r="G451" s="20">
        <f>IF(E451="","",IF(E451&lt;TODAY(),"Vencido",IF(E451-TODAY()&lt;=DiasAviso,"Por vencer","Activo")))</f>
        <v/>
      </c>
      <c r="H451" s="21">
        <f>IF(E451="","",E451-TODAY())</f>
        <v/>
      </c>
    </row>
    <row r="452">
      <c r="A452" s="11" t="n"/>
      <c r="B452" s="18" t="n"/>
      <c r="C452" s="11" t="n"/>
      <c r="D452" s="19" t="n"/>
      <c r="E452" s="19" t="n"/>
      <c r="F452" s="11" t="n"/>
      <c r="G452" s="20">
        <f>IF(E452="","",IF(E452&lt;TODAY(),"Vencido",IF(E452-TODAY()&lt;=DiasAviso,"Por vencer","Activo")))</f>
        <v/>
      </c>
      <c r="H452" s="21">
        <f>IF(E452="","",E452-TODAY())</f>
        <v/>
      </c>
    </row>
    <row r="453">
      <c r="A453" s="11" t="n"/>
      <c r="B453" s="18" t="n"/>
      <c r="C453" s="11" t="n"/>
      <c r="D453" s="19" t="n"/>
      <c r="E453" s="19" t="n"/>
      <c r="F453" s="11" t="n"/>
      <c r="G453" s="20">
        <f>IF(E453="","",IF(E453&lt;TODAY(),"Vencido",IF(E453-TODAY()&lt;=DiasAviso,"Por vencer","Activo")))</f>
        <v/>
      </c>
      <c r="H453" s="21">
        <f>IF(E453="","",E453-TODAY())</f>
        <v/>
      </c>
    </row>
    <row r="454">
      <c r="A454" s="11" t="n"/>
      <c r="B454" s="18" t="n"/>
      <c r="C454" s="11" t="n"/>
      <c r="D454" s="19" t="n"/>
      <c r="E454" s="19" t="n"/>
      <c r="F454" s="11" t="n"/>
      <c r="G454" s="20">
        <f>IF(E454="","",IF(E454&lt;TODAY(),"Vencido",IF(E454-TODAY()&lt;=DiasAviso,"Por vencer","Activo")))</f>
        <v/>
      </c>
      <c r="H454" s="21">
        <f>IF(E454="","",E454-TODAY())</f>
        <v/>
      </c>
    </row>
    <row r="455">
      <c r="A455" s="11" t="n"/>
      <c r="B455" s="18" t="n"/>
      <c r="C455" s="11" t="n"/>
      <c r="D455" s="19" t="n"/>
      <c r="E455" s="19" t="n"/>
      <c r="F455" s="11" t="n"/>
      <c r="G455" s="20">
        <f>IF(E455="","",IF(E455&lt;TODAY(),"Vencido",IF(E455-TODAY()&lt;=DiasAviso,"Por vencer","Activo")))</f>
        <v/>
      </c>
      <c r="H455" s="21">
        <f>IF(E455="","",E455-TODAY())</f>
        <v/>
      </c>
    </row>
    <row r="456">
      <c r="A456" s="11" t="n"/>
      <c r="B456" s="18" t="n"/>
      <c r="C456" s="11" t="n"/>
      <c r="D456" s="19" t="n"/>
      <c r="E456" s="19" t="n"/>
      <c r="F456" s="11" t="n"/>
      <c r="G456" s="20">
        <f>IF(E456="","",IF(E456&lt;TODAY(),"Vencido",IF(E456-TODAY()&lt;=DiasAviso,"Por vencer","Activo")))</f>
        <v/>
      </c>
      <c r="H456" s="21">
        <f>IF(E456="","",E456-TODAY())</f>
        <v/>
      </c>
    </row>
    <row r="457">
      <c r="A457" s="11" t="n"/>
      <c r="B457" s="18" t="n"/>
      <c r="C457" s="11" t="n"/>
      <c r="D457" s="19" t="n"/>
      <c r="E457" s="19" t="n"/>
      <c r="F457" s="11" t="n"/>
      <c r="G457" s="20">
        <f>IF(E457="","",IF(E457&lt;TODAY(),"Vencido",IF(E457-TODAY()&lt;=DiasAviso,"Por vencer","Activo")))</f>
        <v/>
      </c>
      <c r="H457" s="21">
        <f>IF(E457="","",E457-TODAY())</f>
        <v/>
      </c>
    </row>
    <row r="458">
      <c r="A458" s="11" t="n"/>
      <c r="B458" s="18" t="n"/>
      <c r="C458" s="11" t="n"/>
      <c r="D458" s="19" t="n"/>
      <c r="E458" s="19" t="n"/>
      <c r="F458" s="11" t="n"/>
      <c r="G458" s="20">
        <f>IF(E458="","",IF(E458&lt;TODAY(),"Vencido",IF(E458-TODAY()&lt;=DiasAviso,"Por vencer","Activo")))</f>
        <v/>
      </c>
      <c r="H458" s="21">
        <f>IF(E458="","",E458-TODAY())</f>
        <v/>
      </c>
    </row>
    <row r="459">
      <c r="A459" s="11" t="n"/>
      <c r="B459" s="18" t="n"/>
      <c r="C459" s="11" t="n"/>
      <c r="D459" s="19" t="n"/>
      <c r="E459" s="19" t="n"/>
      <c r="F459" s="11" t="n"/>
      <c r="G459" s="20">
        <f>IF(E459="","",IF(E459&lt;TODAY(),"Vencido",IF(E459-TODAY()&lt;=DiasAviso,"Por vencer","Activo")))</f>
        <v/>
      </c>
      <c r="H459" s="21">
        <f>IF(E459="","",E459-TODAY())</f>
        <v/>
      </c>
    </row>
    <row r="460">
      <c r="A460" s="11" t="n"/>
      <c r="B460" s="18" t="n"/>
      <c r="C460" s="11" t="n"/>
      <c r="D460" s="19" t="n"/>
      <c r="E460" s="19" t="n"/>
      <c r="F460" s="11" t="n"/>
      <c r="G460" s="20">
        <f>IF(E460="","",IF(E460&lt;TODAY(),"Vencido",IF(E460-TODAY()&lt;=DiasAviso,"Por vencer","Activo")))</f>
        <v/>
      </c>
      <c r="H460" s="21">
        <f>IF(E460="","",E460-TODAY())</f>
        <v/>
      </c>
    </row>
    <row r="461">
      <c r="A461" s="11" t="n"/>
      <c r="B461" s="18" t="n"/>
      <c r="C461" s="11" t="n"/>
      <c r="D461" s="19" t="n"/>
      <c r="E461" s="19" t="n"/>
      <c r="F461" s="11" t="n"/>
      <c r="G461" s="20">
        <f>IF(E461="","",IF(E461&lt;TODAY(),"Vencido",IF(E461-TODAY()&lt;=DiasAviso,"Por vencer","Activo")))</f>
        <v/>
      </c>
      <c r="H461" s="21">
        <f>IF(E461="","",E461-TODAY())</f>
        <v/>
      </c>
    </row>
    <row r="462">
      <c r="A462" s="11" t="n"/>
      <c r="B462" s="18" t="n"/>
      <c r="C462" s="11" t="n"/>
      <c r="D462" s="19" t="n"/>
      <c r="E462" s="19" t="n"/>
      <c r="F462" s="11" t="n"/>
      <c r="G462" s="20">
        <f>IF(E462="","",IF(E462&lt;TODAY(),"Vencido",IF(E462-TODAY()&lt;=DiasAviso,"Por vencer","Activo")))</f>
        <v/>
      </c>
      <c r="H462" s="21">
        <f>IF(E462="","",E462-TODAY())</f>
        <v/>
      </c>
    </row>
    <row r="463">
      <c r="A463" s="11" t="n"/>
      <c r="B463" s="18" t="n"/>
      <c r="C463" s="11" t="n"/>
      <c r="D463" s="19" t="n"/>
      <c r="E463" s="19" t="n"/>
      <c r="F463" s="11" t="n"/>
      <c r="G463" s="20">
        <f>IF(E463="","",IF(E463&lt;TODAY(),"Vencido",IF(E463-TODAY()&lt;=DiasAviso,"Por vencer","Activo")))</f>
        <v/>
      </c>
      <c r="H463" s="21">
        <f>IF(E463="","",E463-TODAY())</f>
        <v/>
      </c>
    </row>
    <row r="464">
      <c r="A464" s="11" t="n"/>
      <c r="B464" s="18" t="n"/>
      <c r="C464" s="11" t="n"/>
      <c r="D464" s="19" t="n"/>
      <c r="E464" s="19" t="n"/>
      <c r="F464" s="11" t="n"/>
      <c r="G464" s="20">
        <f>IF(E464="","",IF(E464&lt;TODAY(),"Vencido",IF(E464-TODAY()&lt;=DiasAviso,"Por vencer","Activo")))</f>
        <v/>
      </c>
      <c r="H464" s="21">
        <f>IF(E464="","",E464-TODAY())</f>
        <v/>
      </c>
    </row>
    <row r="465">
      <c r="A465" s="11" t="n"/>
      <c r="B465" s="18" t="n"/>
      <c r="C465" s="11" t="n"/>
      <c r="D465" s="19" t="n"/>
      <c r="E465" s="19" t="n"/>
      <c r="F465" s="11" t="n"/>
      <c r="G465" s="20">
        <f>IF(E465="","",IF(E465&lt;TODAY(),"Vencido",IF(E465-TODAY()&lt;=DiasAviso,"Por vencer","Activo")))</f>
        <v/>
      </c>
      <c r="H465" s="21">
        <f>IF(E465="","",E465-TODAY())</f>
        <v/>
      </c>
    </row>
    <row r="466">
      <c r="A466" s="11" t="n"/>
      <c r="B466" s="18" t="n"/>
      <c r="C466" s="11" t="n"/>
      <c r="D466" s="19" t="n"/>
      <c r="E466" s="19" t="n"/>
      <c r="F466" s="11" t="n"/>
      <c r="G466" s="20">
        <f>IF(E466="","",IF(E466&lt;TODAY(),"Vencido",IF(E466-TODAY()&lt;=DiasAviso,"Por vencer","Activo")))</f>
        <v/>
      </c>
      <c r="H466" s="21">
        <f>IF(E466="","",E466-TODAY())</f>
        <v/>
      </c>
    </row>
    <row r="467">
      <c r="A467" s="11" t="n"/>
      <c r="B467" s="18" t="n"/>
      <c r="C467" s="11" t="n"/>
      <c r="D467" s="19" t="n"/>
      <c r="E467" s="19" t="n"/>
      <c r="F467" s="11" t="n"/>
      <c r="G467" s="20">
        <f>IF(E467="","",IF(E467&lt;TODAY(),"Vencido",IF(E467-TODAY()&lt;=DiasAviso,"Por vencer","Activo")))</f>
        <v/>
      </c>
      <c r="H467" s="21">
        <f>IF(E467="","",E467-TODAY())</f>
        <v/>
      </c>
    </row>
    <row r="468">
      <c r="A468" s="11" t="n"/>
      <c r="B468" s="18" t="n"/>
      <c r="C468" s="11" t="n"/>
      <c r="D468" s="19" t="n"/>
      <c r="E468" s="19" t="n"/>
      <c r="F468" s="11" t="n"/>
      <c r="G468" s="20">
        <f>IF(E468="","",IF(E468&lt;TODAY(),"Vencido",IF(E468-TODAY()&lt;=DiasAviso,"Por vencer","Activo")))</f>
        <v/>
      </c>
      <c r="H468" s="21">
        <f>IF(E468="","",E468-TODAY())</f>
        <v/>
      </c>
    </row>
    <row r="469">
      <c r="A469" s="11" t="n"/>
      <c r="B469" s="18" t="n"/>
      <c r="C469" s="11" t="n"/>
      <c r="D469" s="19" t="n"/>
      <c r="E469" s="19" t="n"/>
      <c r="F469" s="11" t="n"/>
      <c r="G469" s="20">
        <f>IF(E469="","",IF(E469&lt;TODAY(),"Vencido",IF(E469-TODAY()&lt;=DiasAviso,"Por vencer","Activo")))</f>
        <v/>
      </c>
      <c r="H469" s="21">
        <f>IF(E469="","",E469-TODAY())</f>
        <v/>
      </c>
    </row>
    <row r="470">
      <c r="A470" s="11" t="n"/>
      <c r="B470" s="18" t="n"/>
      <c r="C470" s="11" t="n"/>
      <c r="D470" s="19" t="n"/>
      <c r="E470" s="19" t="n"/>
      <c r="F470" s="11" t="n"/>
      <c r="G470" s="20">
        <f>IF(E470="","",IF(E470&lt;TODAY(),"Vencido",IF(E470-TODAY()&lt;=DiasAviso,"Por vencer","Activo")))</f>
        <v/>
      </c>
      <c r="H470" s="21">
        <f>IF(E470="","",E470-TODAY())</f>
        <v/>
      </c>
    </row>
    <row r="471">
      <c r="A471" s="11" t="n"/>
      <c r="B471" s="18" t="n"/>
      <c r="C471" s="11" t="n"/>
      <c r="D471" s="19" t="n"/>
      <c r="E471" s="19" t="n"/>
      <c r="F471" s="11" t="n"/>
      <c r="G471" s="20">
        <f>IF(E471="","",IF(E471&lt;TODAY(),"Vencido",IF(E471-TODAY()&lt;=DiasAviso,"Por vencer","Activo")))</f>
        <v/>
      </c>
      <c r="H471" s="21">
        <f>IF(E471="","",E471-TODAY())</f>
        <v/>
      </c>
    </row>
    <row r="472">
      <c r="A472" s="11" t="n"/>
      <c r="B472" s="18" t="n"/>
      <c r="C472" s="11" t="n"/>
      <c r="D472" s="19" t="n"/>
      <c r="E472" s="19" t="n"/>
      <c r="F472" s="11" t="n"/>
      <c r="G472" s="20">
        <f>IF(E472="","",IF(E472&lt;TODAY(),"Vencido",IF(E472-TODAY()&lt;=DiasAviso,"Por vencer","Activo")))</f>
        <v/>
      </c>
      <c r="H472" s="21">
        <f>IF(E472="","",E472-TODAY())</f>
        <v/>
      </c>
    </row>
    <row r="473">
      <c r="A473" s="11" t="n"/>
      <c r="B473" s="18" t="n"/>
      <c r="C473" s="11" t="n"/>
      <c r="D473" s="19" t="n"/>
      <c r="E473" s="19" t="n"/>
      <c r="F473" s="11" t="n"/>
      <c r="G473" s="20">
        <f>IF(E473="","",IF(E473&lt;TODAY(),"Vencido",IF(E473-TODAY()&lt;=DiasAviso,"Por vencer","Activo")))</f>
        <v/>
      </c>
      <c r="H473" s="21">
        <f>IF(E473="","",E473-TODAY())</f>
        <v/>
      </c>
    </row>
    <row r="474">
      <c r="A474" s="11" t="n"/>
      <c r="B474" s="18" t="n"/>
      <c r="C474" s="11" t="n"/>
      <c r="D474" s="19" t="n"/>
      <c r="E474" s="19" t="n"/>
      <c r="F474" s="11" t="n"/>
      <c r="G474" s="20">
        <f>IF(E474="","",IF(E474&lt;TODAY(),"Vencido",IF(E474-TODAY()&lt;=DiasAviso,"Por vencer","Activo")))</f>
        <v/>
      </c>
      <c r="H474" s="21">
        <f>IF(E474="","",E474-TODAY())</f>
        <v/>
      </c>
    </row>
    <row r="475">
      <c r="A475" s="11" t="n"/>
      <c r="B475" s="18" t="n"/>
      <c r="C475" s="11" t="n"/>
      <c r="D475" s="19" t="n"/>
      <c r="E475" s="19" t="n"/>
      <c r="F475" s="11" t="n"/>
      <c r="G475" s="20">
        <f>IF(E475="","",IF(E475&lt;TODAY(),"Vencido",IF(E475-TODAY()&lt;=DiasAviso,"Por vencer","Activo")))</f>
        <v/>
      </c>
      <c r="H475" s="21">
        <f>IF(E475="","",E475-TODAY())</f>
        <v/>
      </c>
    </row>
    <row r="476">
      <c r="A476" s="11" t="n"/>
      <c r="B476" s="18" t="n"/>
      <c r="C476" s="11" t="n"/>
      <c r="D476" s="19" t="n"/>
      <c r="E476" s="19" t="n"/>
      <c r="F476" s="11" t="n"/>
      <c r="G476" s="20">
        <f>IF(E476="","",IF(E476&lt;TODAY(),"Vencido",IF(E476-TODAY()&lt;=DiasAviso,"Por vencer","Activo")))</f>
        <v/>
      </c>
      <c r="H476" s="21">
        <f>IF(E476="","",E476-TODAY())</f>
        <v/>
      </c>
    </row>
    <row r="477">
      <c r="A477" s="11" t="n"/>
      <c r="B477" s="18" t="n"/>
      <c r="C477" s="11" t="n"/>
      <c r="D477" s="19" t="n"/>
      <c r="E477" s="19" t="n"/>
      <c r="F477" s="11" t="n"/>
      <c r="G477" s="20">
        <f>IF(E477="","",IF(E477&lt;TODAY(),"Vencido",IF(E477-TODAY()&lt;=DiasAviso,"Por vencer","Activo")))</f>
        <v/>
      </c>
      <c r="H477" s="21">
        <f>IF(E477="","",E477-TODAY())</f>
        <v/>
      </c>
    </row>
    <row r="478">
      <c r="A478" s="11" t="n"/>
      <c r="B478" s="18" t="n"/>
      <c r="C478" s="11" t="n"/>
      <c r="D478" s="19" t="n"/>
      <c r="E478" s="19" t="n"/>
      <c r="F478" s="11" t="n"/>
      <c r="G478" s="20">
        <f>IF(E478="","",IF(E478&lt;TODAY(),"Vencido",IF(E478-TODAY()&lt;=DiasAviso,"Por vencer","Activo")))</f>
        <v/>
      </c>
      <c r="H478" s="21">
        <f>IF(E478="","",E478-TODAY())</f>
        <v/>
      </c>
    </row>
    <row r="479">
      <c r="A479" s="11" t="n"/>
      <c r="B479" s="18" t="n"/>
      <c r="C479" s="11" t="n"/>
      <c r="D479" s="19" t="n"/>
      <c r="E479" s="19" t="n"/>
      <c r="F479" s="11" t="n"/>
      <c r="G479" s="20">
        <f>IF(E479="","",IF(E479&lt;TODAY(),"Vencido",IF(E479-TODAY()&lt;=DiasAviso,"Por vencer","Activo")))</f>
        <v/>
      </c>
      <c r="H479" s="21">
        <f>IF(E479="","",E479-TODAY())</f>
        <v/>
      </c>
    </row>
    <row r="480">
      <c r="A480" s="11" t="n"/>
      <c r="B480" s="18" t="n"/>
      <c r="C480" s="11" t="n"/>
      <c r="D480" s="19" t="n"/>
      <c r="E480" s="19" t="n"/>
      <c r="F480" s="11" t="n"/>
      <c r="G480" s="20">
        <f>IF(E480="","",IF(E480&lt;TODAY(),"Vencido",IF(E480-TODAY()&lt;=DiasAviso,"Por vencer","Activo")))</f>
        <v/>
      </c>
      <c r="H480" s="21">
        <f>IF(E480="","",E480-TODAY())</f>
        <v/>
      </c>
    </row>
    <row r="481">
      <c r="A481" s="11" t="n"/>
      <c r="B481" s="18" t="n"/>
      <c r="C481" s="11" t="n"/>
      <c r="D481" s="19" t="n"/>
      <c r="E481" s="19" t="n"/>
      <c r="F481" s="11" t="n"/>
      <c r="G481" s="20">
        <f>IF(E481="","",IF(E481&lt;TODAY(),"Vencido",IF(E481-TODAY()&lt;=DiasAviso,"Por vencer","Activo")))</f>
        <v/>
      </c>
      <c r="H481" s="21">
        <f>IF(E481="","",E481-TODAY())</f>
        <v/>
      </c>
    </row>
    <row r="482">
      <c r="A482" s="11" t="n"/>
      <c r="B482" s="18" t="n"/>
      <c r="C482" s="11" t="n"/>
      <c r="D482" s="19" t="n"/>
      <c r="E482" s="19" t="n"/>
      <c r="F482" s="11" t="n"/>
      <c r="G482" s="20">
        <f>IF(E482="","",IF(E482&lt;TODAY(),"Vencido",IF(E482-TODAY()&lt;=DiasAviso,"Por vencer","Activo")))</f>
        <v/>
      </c>
      <c r="H482" s="21">
        <f>IF(E482="","",E482-TODAY())</f>
        <v/>
      </c>
    </row>
    <row r="483">
      <c r="A483" s="11" t="n"/>
      <c r="B483" s="18" t="n"/>
      <c r="C483" s="11" t="n"/>
      <c r="D483" s="19" t="n"/>
      <c r="E483" s="19" t="n"/>
      <c r="F483" s="11" t="n"/>
      <c r="G483" s="20">
        <f>IF(E483="","",IF(E483&lt;TODAY(),"Vencido",IF(E483-TODAY()&lt;=DiasAviso,"Por vencer","Activo")))</f>
        <v/>
      </c>
      <c r="H483" s="21">
        <f>IF(E483="","",E483-TODAY())</f>
        <v/>
      </c>
    </row>
    <row r="484">
      <c r="A484" s="11" t="n"/>
      <c r="B484" s="18" t="n"/>
      <c r="C484" s="11" t="n"/>
      <c r="D484" s="19" t="n"/>
      <c r="E484" s="19" t="n"/>
      <c r="F484" s="11" t="n"/>
      <c r="G484" s="20">
        <f>IF(E484="","",IF(E484&lt;TODAY(),"Vencido",IF(E484-TODAY()&lt;=DiasAviso,"Por vencer","Activo")))</f>
        <v/>
      </c>
      <c r="H484" s="21">
        <f>IF(E484="","",E484-TODAY())</f>
        <v/>
      </c>
    </row>
    <row r="485">
      <c r="A485" s="11" t="n"/>
      <c r="B485" s="18" t="n"/>
      <c r="C485" s="11" t="n"/>
      <c r="D485" s="19" t="n"/>
      <c r="E485" s="19" t="n"/>
      <c r="F485" s="11" t="n"/>
      <c r="G485" s="20">
        <f>IF(E485="","",IF(E485&lt;TODAY(),"Vencido",IF(E485-TODAY()&lt;=DiasAviso,"Por vencer","Activo")))</f>
        <v/>
      </c>
      <c r="H485" s="21">
        <f>IF(E485="","",E485-TODAY())</f>
        <v/>
      </c>
    </row>
    <row r="486">
      <c r="A486" s="11" t="n"/>
      <c r="B486" s="18" t="n"/>
      <c r="C486" s="11" t="n"/>
      <c r="D486" s="19" t="n"/>
      <c r="E486" s="19" t="n"/>
      <c r="F486" s="11" t="n"/>
      <c r="G486" s="20">
        <f>IF(E486="","",IF(E486&lt;TODAY(),"Vencido",IF(E486-TODAY()&lt;=DiasAviso,"Por vencer","Activo")))</f>
        <v/>
      </c>
      <c r="H486" s="21">
        <f>IF(E486="","",E486-TODAY())</f>
        <v/>
      </c>
    </row>
    <row r="487">
      <c r="A487" s="11" t="n"/>
      <c r="B487" s="18" t="n"/>
      <c r="C487" s="11" t="n"/>
      <c r="D487" s="19" t="n"/>
      <c r="E487" s="19" t="n"/>
      <c r="F487" s="11" t="n"/>
      <c r="G487" s="20">
        <f>IF(E487="","",IF(E487&lt;TODAY(),"Vencido",IF(E487-TODAY()&lt;=DiasAviso,"Por vencer","Activo")))</f>
        <v/>
      </c>
      <c r="H487" s="21">
        <f>IF(E487="","",E487-TODAY())</f>
        <v/>
      </c>
    </row>
    <row r="488">
      <c r="A488" s="11" t="n"/>
      <c r="B488" s="18" t="n"/>
      <c r="C488" s="11" t="n"/>
      <c r="D488" s="19" t="n"/>
      <c r="E488" s="19" t="n"/>
      <c r="F488" s="11" t="n"/>
      <c r="G488" s="20">
        <f>IF(E488="","",IF(E488&lt;TODAY(),"Vencido",IF(E488-TODAY()&lt;=DiasAviso,"Por vencer","Activo")))</f>
        <v/>
      </c>
      <c r="H488" s="21">
        <f>IF(E488="","",E488-TODAY())</f>
        <v/>
      </c>
    </row>
    <row r="489">
      <c r="A489" s="11" t="n"/>
      <c r="B489" s="18" t="n"/>
      <c r="C489" s="11" t="n"/>
      <c r="D489" s="19" t="n"/>
      <c r="E489" s="19" t="n"/>
      <c r="F489" s="11" t="n"/>
      <c r="G489" s="20">
        <f>IF(E489="","",IF(E489&lt;TODAY(),"Vencido",IF(E489-TODAY()&lt;=DiasAviso,"Por vencer","Activo")))</f>
        <v/>
      </c>
      <c r="H489" s="21">
        <f>IF(E489="","",E489-TODAY())</f>
        <v/>
      </c>
    </row>
    <row r="490">
      <c r="A490" s="11" t="n"/>
      <c r="B490" s="18" t="n"/>
      <c r="C490" s="11" t="n"/>
      <c r="D490" s="19" t="n"/>
      <c r="E490" s="19" t="n"/>
      <c r="F490" s="11" t="n"/>
      <c r="G490" s="20">
        <f>IF(E490="","",IF(E490&lt;TODAY(),"Vencido",IF(E490-TODAY()&lt;=DiasAviso,"Por vencer","Activo")))</f>
        <v/>
      </c>
      <c r="H490" s="21">
        <f>IF(E490="","",E490-TODAY())</f>
        <v/>
      </c>
    </row>
    <row r="491">
      <c r="A491" s="11" t="n"/>
      <c r="B491" s="18" t="n"/>
      <c r="C491" s="11" t="n"/>
      <c r="D491" s="19" t="n"/>
      <c r="E491" s="19" t="n"/>
      <c r="F491" s="11" t="n"/>
      <c r="G491" s="20">
        <f>IF(E491="","",IF(E491&lt;TODAY(),"Vencido",IF(E491-TODAY()&lt;=DiasAviso,"Por vencer","Activo")))</f>
        <v/>
      </c>
      <c r="H491" s="21">
        <f>IF(E491="","",E491-TODAY())</f>
        <v/>
      </c>
    </row>
    <row r="492">
      <c r="A492" s="11" t="n"/>
      <c r="B492" s="18" t="n"/>
      <c r="C492" s="11" t="n"/>
      <c r="D492" s="19" t="n"/>
      <c r="E492" s="19" t="n"/>
      <c r="F492" s="11" t="n"/>
      <c r="G492" s="20">
        <f>IF(E492="","",IF(E492&lt;TODAY(),"Vencido",IF(E492-TODAY()&lt;=DiasAviso,"Por vencer","Activo")))</f>
        <v/>
      </c>
      <c r="H492" s="21">
        <f>IF(E492="","",E492-TODAY())</f>
        <v/>
      </c>
    </row>
    <row r="493">
      <c r="A493" s="11" t="n"/>
      <c r="B493" s="18" t="n"/>
      <c r="C493" s="11" t="n"/>
      <c r="D493" s="19" t="n"/>
      <c r="E493" s="19" t="n"/>
      <c r="F493" s="11" t="n"/>
      <c r="G493" s="20">
        <f>IF(E493="","",IF(E493&lt;TODAY(),"Vencido",IF(E493-TODAY()&lt;=DiasAviso,"Por vencer","Activo")))</f>
        <v/>
      </c>
      <c r="H493" s="21">
        <f>IF(E493="","",E493-TODAY())</f>
        <v/>
      </c>
    </row>
    <row r="494">
      <c r="A494" s="11" t="n"/>
      <c r="B494" s="18" t="n"/>
      <c r="C494" s="11" t="n"/>
      <c r="D494" s="19" t="n"/>
      <c r="E494" s="19" t="n"/>
      <c r="F494" s="11" t="n"/>
      <c r="G494" s="20">
        <f>IF(E494="","",IF(E494&lt;TODAY(),"Vencido",IF(E494-TODAY()&lt;=DiasAviso,"Por vencer","Activo")))</f>
        <v/>
      </c>
      <c r="H494" s="21">
        <f>IF(E494="","",E494-TODAY())</f>
        <v/>
      </c>
    </row>
    <row r="495">
      <c r="A495" s="11" t="n"/>
      <c r="B495" s="18" t="n"/>
      <c r="C495" s="11" t="n"/>
      <c r="D495" s="19" t="n"/>
      <c r="E495" s="19" t="n"/>
      <c r="F495" s="11" t="n"/>
      <c r="G495" s="20">
        <f>IF(E495="","",IF(E495&lt;TODAY(),"Vencido",IF(E495-TODAY()&lt;=DiasAviso,"Por vencer","Activo")))</f>
        <v/>
      </c>
      <c r="H495" s="21">
        <f>IF(E495="","",E495-TODAY())</f>
        <v/>
      </c>
    </row>
    <row r="496">
      <c r="A496" s="11" t="n"/>
      <c r="B496" s="18" t="n"/>
      <c r="C496" s="11" t="n"/>
      <c r="D496" s="19" t="n"/>
      <c r="E496" s="19" t="n"/>
      <c r="F496" s="11" t="n"/>
      <c r="G496" s="20">
        <f>IF(E496="","",IF(E496&lt;TODAY(),"Vencido",IF(E496-TODAY()&lt;=DiasAviso,"Por vencer","Activo")))</f>
        <v/>
      </c>
      <c r="H496" s="21">
        <f>IF(E496="","",E496-TODAY())</f>
        <v/>
      </c>
    </row>
    <row r="497">
      <c r="A497" s="11" t="n"/>
      <c r="B497" s="18" t="n"/>
      <c r="C497" s="11" t="n"/>
      <c r="D497" s="19" t="n"/>
      <c r="E497" s="19" t="n"/>
      <c r="F497" s="11" t="n"/>
      <c r="G497" s="20">
        <f>IF(E497="","",IF(E497&lt;TODAY(),"Vencido",IF(E497-TODAY()&lt;=DiasAviso,"Por vencer","Activo")))</f>
        <v/>
      </c>
      <c r="H497" s="21">
        <f>IF(E497="","",E497-TODAY())</f>
        <v/>
      </c>
    </row>
    <row r="498">
      <c r="A498" s="11" t="n"/>
      <c r="B498" s="18" t="n"/>
      <c r="C498" s="11" t="n"/>
      <c r="D498" s="19" t="n"/>
      <c r="E498" s="19" t="n"/>
      <c r="F498" s="11" t="n"/>
      <c r="G498" s="20">
        <f>IF(E498="","",IF(E498&lt;TODAY(),"Vencido",IF(E498-TODAY()&lt;=DiasAviso,"Por vencer","Activo")))</f>
        <v/>
      </c>
      <c r="H498" s="21">
        <f>IF(E498="","",E498-TODAY())</f>
        <v/>
      </c>
    </row>
    <row r="499">
      <c r="A499" s="11" t="n"/>
      <c r="B499" s="18" t="n"/>
      <c r="C499" s="11" t="n"/>
      <c r="D499" s="19" t="n"/>
      <c r="E499" s="19" t="n"/>
      <c r="F499" s="11" t="n"/>
      <c r="G499" s="20">
        <f>IF(E499="","",IF(E499&lt;TODAY(),"Vencido",IF(E499-TODAY()&lt;=DiasAviso,"Por vencer","Activo")))</f>
        <v/>
      </c>
      <c r="H499" s="21">
        <f>IF(E499="","",E499-TODAY())</f>
        <v/>
      </c>
    </row>
    <row r="500">
      <c r="A500" s="11" t="n"/>
      <c r="B500" s="18" t="n"/>
      <c r="C500" s="11" t="n"/>
      <c r="D500" s="19" t="n"/>
      <c r="E500" s="19" t="n"/>
      <c r="F500" s="11" t="n"/>
      <c r="G500" s="20">
        <f>IF(E500="","",IF(E500&lt;TODAY(),"Vencido",IF(E500-TODAY()&lt;=DiasAviso,"Por vencer","Activo")))</f>
        <v/>
      </c>
      <c r="H500" s="21">
        <f>IF(E500="","",E500-TODAY())</f>
        <v/>
      </c>
    </row>
    <row r="501">
      <c r="A501" s="11" t="n"/>
      <c r="B501" s="18" t="n"/>
      <c r="C501" s="11" t="n"/>
      <c r="D501" s="19" t="n"/>
      <c r="E501" s="19" t="n"/>
      <c r="F501" s="11" t="n"/>
      <c r="G501" s="20">
        <f>IF(E501="","",IF(E501&lt;TODAY(),"Vencido",IF(E501-TODAY()&lt;=DiasAviso,"Por vencer","Activo")))</f>
        <v/>
      </c>
      <c r="H501" s="21">
        <f>IF(E501="","",E501-TODAY())</f>
        <v/>
      </c>
    </row>
    <row r="502">
      <c r="A502" s="11" t="n"/>
      <c r="B502" s="18" t="n"/>
      <c r="C502" s="11" t="n"/>
      <c r="D502" s="19" t="n"/>
      <c r="E502" s="19" t="n"/>
      <c r="F502" s="11" t="n"/>
      <c r="G502" s="20">
        <f>IF(E502="","",IF(E502&lt;TODAY(),"Vencido",IF(E502-TODAY()&lt;=DiasAviso,"Por vencer","Activo")))</f>
        <v/>
      </c>
      <c r="H502" s="21">
        <f>IF(E502="","",E502-TODAY())</f>
        <v/>
      </c>
    </row>
    <row r="503">
      <c r="A503" s="11" t="n"/>
      <c r="B503" s="18" t="n"/>
      <c r="C503" s="11" t="n"/>
      <c r="D503" s="19" t="n"/>
      <c r="E503" s="19" t="n"/>
      <c r="F503" s="11" t="n"/>
      <c r="G503" s="20">
        <f>IF(E503="","",IF(E503&lt;TODAY(),"Vencido",IF(E503-TODAY()&lt;=DiasAviso,"Por vencer","Activo")))</f>
        <v/>
      </c>
      <c r="H503" s="21">
        <f>IF(E503="","",E503-TODAY())</f>
        <v/>
      </c>
    </row>
    <row r="504">
      <c r="A504" s="11" t="n"/>
      <c r="B504" s="18" t="n"/>
      <c r="C504" s="11" t="n"/>
      <c r="D504" s="19" t="n"/>
      <c r="E504" s="19" t="n"/>
      <c r="F504" s="11" t="n"/>
      <c r="G504" s="20">
        <f>IF(E504="","",IF(E504&lt;TODAY(),"Vencido",IF(E504-TODAY()&lt;=DiasAviso,"Por vencer","Activo")))</f>
        <v/>
      </c>
      <c r="H504" s="21">
        <f>IF(E504="","",E504-TODAY())</f>
        <v/>
      </c>
    </row>
    <row r="505">
      <c r="A505" s="11" t="n"/>
      <c r="B505" s="18" t="n"/>
      <c r="C505" s="11" t="n"/>
      <c r="D505" s="19" t="n"/>
      <c r="E505" s="19" t="n"/>
      <c r="F505" s="11" t="n"/>
      <c r="G505" s="20">
        <f>IF(E505="","",IF(E505&lt;TODAY(),"Vencido",IF(E505-TODAY()&lt;=DiasAviso,"Por vencer","Activo")))</f>
        <v/>
      </c>
      <c r="H505" s="21">
        <f>IF(E505="","",E505-TODAY())</f>
        <v/>
      </c>
    </row>
    <row r="506">
      <c r="A506" s="11" t="n"/>
      <c r="B506" s="18" t="n"/>
      <c r="C506" s="11" t="n"/>
      <c r="D506" s="19" t="n"/>
      <c r="E506" s="19" t="n"/>
      <c r="F506" s="11" t="n"/>
      <c r="G506" s="20">
        <f>IF(E506="","",IF(E506&lt;TODAY(),"Vencido",IF(E506-TODAY()&lt;=DiasAviso,"Por vencer","Activo")))</f>
        <v/>
      </c>
      <c r="H506" s="21">
        <f>IF(E506="","",E506-TODAY())</f>
        <v/>
      </c>
    </row>
    <row r="507">
      <c r="A507" s="11" t="n"/>
      <c r="B507" s="18" t="n"/>
      <c r="C507" s="11" t="n"/>
      <c r="D507" s="19" t="n"/>
      <c r="E507" s="19" t="n"/>
      <c r="F507" s="11" t="n"/>
      <c r="G507" s="20">
        <f>IF(E507="","",IF(E507&lt;TODAY(),"Vencido",IF(E507-TODAY()&lt;=DiasAviso,"Por vencer","Activo")))</f>
        <v/>
      </c>
      <c r="H507" s="21">
        <f>IF(E507="","",E507-TODAY())</f>
        <v/>
      </c>
    </row>
    <row r="508">
      <c r="A508" s="11" t="n"/>
      <c r="B508" s="18" t="n"/>
      <c r="C508" s="11" t="n"/>
      <c r="D508" s="19" t="n"/>
      <c r="E508" s="19" t="n"/>
      <c r="F508" s="11" t="n"/>
      <c r="G508" s="20">
        <f>IF(E508="","",IF(E508&lt;TODAY(),"Vencido",IF(E508-TODAY()&lt;=DiasAviso,"Por vencer","Activo")))</f>
        <v/>
      </c>
      <c r="H508" s="21">
        <f>IF(E508="","",E508-TODAY())</f>
        <v/>
      </c>
    </row>
    <row r="509">
      <c r="A509" s="11" t="n"/>
      <c r="B509" s="18" t="n"/>
      <c r="C509" s="11" t="n"/>
      <c r="D509" s="19" t="n"/>
      <c r="E509" s="19" t="n"/>
      <c r="F509" s="11" t="n"/>
      <c r="G509" s="20">
        <f>IF(E509="","",IF(E509&lt;TODAY(),"Vencido",IF(E509-TODAY()&lt;=DiasAviso,"Por vencer","Activo")))</f>
        <v/>
      </c>
      <c r="H509" s="21">
        <f>IF(E509="","",E509-TODAY())</f>
        <v/>
      </c>
    </row>
    <row r="510">
      <c r="A510" s="11" t="n"/>
      <c r="B510" s="18" t="n"/>
      <c r="C510" s="11" t="n"/>
      <c r="D510" s="19" t="n"/>
      <c r="E510" s="19" t="n"/>
      <c r="F510" s="11" t="n"/>
      <c r="G510" s="20">
        <f>IF(E510="","",IF(E510&lt;TODAY(),"Vencido",IF(E510-TODAY()&lt;=DiasAviso,"Por vencer","Activo")))</f>
        <v/>
      </c>
      <c r="H510" s="21">
        <f>IF(E510="","",E510-TODAY())</f>
        <v/>
      </c>
    </row>
    <row r="511">
      <c r="A511" s="11" t="n"/>
      <c r="B511" s="18" t="n"/>
      <c r="C511" s="11" t="n"/>
      <c r="D511" s="19" t="n"/>
      <c r="E511" s="19" t="n"/>
      <c r="F511" s="11" t="n"/>
      <c r="G511" s="20">
        <f>IF(E511="","",IF(E511&lt;TODAY(),"Vencido",IF(E511-TODAY()&lt;=DiasAviso,"Por vencer","Activo")))</f>
        <v/>
      </c>
      <c r="H511" s="21">
        <f>IF(E511="","",E511-TODAY())</f>
        <v/>
      </c>
    </row>
    <row r="512">
      <c r="A512" s="11" t="n"/>
      <c r="B512" s="18" t="n"/>
      <c r="C512" s="11" t="n"/>
      <c r="D512" s="19" t="n"/>
      <c r="E512" s="19" t="n"/>
      <c r="F512" s="11" t="n"/>
      <c r="G512" s="20">
        <f>IF(E512="","",IF(E512&lt;TODAY(),"Vencido",IF(E512-TODAY()&lt;=DiasAviso,"Por vencer","Activo")))</f>
        <v/>
      </c>
      <c r="H512" s="21">
        <f>IF(E512="","",E512-TODAY())</f>
        <v/>
      </c>
    </row>
    <row r="513">
      <c r="A513" s="11" t="n"/>
      <c r="B513" s="18" t="n"/>
      <c r="C513" s="11" t="n"/>
      <c r="D513" s="19" t="n"/>
      <c r="E513" s="19" t="n"/>
      <c r="F513" s="11" t="n"/>
      <c r="G513" s="20">
        <f>IF(E513="","",IF(E513&lt;TODAY(),"Vencido",IF(E513-TODAY()&lt;=DiasAviso,"Por vencer","Activo")))</f>
        <v/>
      </c>
      <c r="H513" s="21">
        <f>IF(E513="","",E513-TODAY())</f>
        <v/>
      </c>
    </row>
    <row r="514">
      <c r="A514" s="11" t="n"/>
      <c r="B514" s="18" t="n"/>
      <c r="C514" s="11" t="n"/>
      <c r="D514" s="19" t="n"/>
      <c r="E514" s="19" t="n"/>
      <c r="F514" s="11" t="n"/>
      <c r="G514" s="20">
        <f>IF(E514="","",IF(E514&lt;TODAY(),"Vencido",IF(E514-TODAY()&lt;=DiasAviso,"Por vencer","Activo")))</f>
        <v/>
      </c>
      <c r="H514" s="21">
        <f>IF(E514="","",E514-TODAY())</f>
        <v/>
      </c>
    </row>
    <row r="515">
      <c r="A515" s="11" t="n"/>
      <c r="B515" s="18" t="n"/>
      <c r="C515" s="11" t="n"/>
      <c r="D515" s="19" t="n"/>
      <c r="E515" s="19" t="n"/>
      <c r="F515" s="11" t="n"/>
      <c r="G515" s="20">
        <f>IF(E515="","",IF(E515&lt;TODAY(),"Vencido",IF(E515-TODAY()&lt;=DiasAviso,"Por vencer","Activo")))</f>
        <v/>
      </c>
      <c r="H515" s="21">
        <f>IF(E515="","",E515-TODAY())</f>
        <v/>
      </c>
    </row>
    <row r="516">
      <c r="A516" s="11" t="n"/>
      <c r="B516" s="18" t="n"/>
      <c r="C516" s="11" t="n"/>
      <c r="D516" s="19" t="n"/>
      <c r="E516" s="19" t="n"/>
      <c r="F516" s="11" t="n"/>
      <c r="G516" s="20">
        <f>IF(E516="","",IF(E516&lt;TODAY(),"Vencido",IF(E516-TODAY()&lt;=DiasAviso,"Por vencer","Activo")))</f>
        <v/>
      </c>
      <c r="H516" s="21">
        <f>IF(E516="","",E516-TODAY())</f>
        <v/>
      </c>
    </row>
    <row r="517">
      <c r="A517" s="11" t="n"/>
      <c r="B517" s="18" t="n"/>
      <c r="C517" s="11" t="n"/>
      <c r="D517" s="19" t="n"/>
      <c r="E517" s="19" t="n"/>
      <c r="F517" s="11" t="n"/>
      <c r="G517" s="20">
        <f>IF(E517="","",IF(E517&lt;TODAY(),"Vencido",IF(E517-TODAY()&lt;=DiasAviso,"Por vencer","Activo")))</f>
        <v/>
      </c>
      <c r="H517" s="21">
        <f>IF(E517="","",E517-TODAY())</f>
        <v/>
      </c>
    </row>
    <row r="518">
      <c r="A518" s="11" t="n"/>
      <c r="B518" s="18" t="n"/>
      <c r="C518" s="11" t="n"/>
      <c r="D518" s="19" t="n"/>
      <c r="E518" s="19" t="n"/>
      <c r="F518" s="11" t="n"/>
      <c r="G518" s="20">
        <f>IF(E518="","",IF(E518&lt;TODAY(),"Vencido",IF(E518-TODAY()&lt;=DiasAviso,"Por vencer","Activo")))</f>
        <v/>
      </c>
      <c r="H518" s="21">
        <f>IF(E518="","",E518-TODAY())</f>
        <v/>
      </c>
    </row>
    <row r="519">
      <c r="A519" s="11" t="n"/>
      <c r="B519" s="18" t="n"/>
      <c r="C519" s="11" t="n"/>
      <c r="D519" s="19" t="n"/>
      <c r="E519" s="19" t="n"/>
      <c r="F519" s="11" t="n"/>
      <c r="G519" s="20">
        <f>IF(E519="","",IF(E519&lt;TODAY(),"Vencido",IF(E519-TODAY()&lt;=DiasAviso,"Por vencer","Activo")))</f>
        <v/>
      </c>
      <c r="H519" s="21">
        <f>IF(E519="","",E519-TODAY())</f>
        <v/>
      </c>
    </row>
    <row r="520">
      <c r="A520" s="11" t="n"/>
      <c r="B520" s="18" t="n"/>
      <c r="C520" s="11" t="n"/>
      <c r="D520" s="19" t="n"/>
      <c r="E520" s="19" t="n"/>
      <c r="F520" s="11" t="n"/>
      <c r="G520" s="20">
        <f>IF(E520="","",IF(E520&lt;TODAY(),"Vencido",IF(E520-TODAY()&lt;=DiasAviso,"Por vencer","Activo")))</f>
        <v/>
      </c>
      <c r="H520" s="21">
        <f>IF(E520="","",E520-TODAY())</f>
        <v/>
      </c>
    </row>
    <row r="521">
      <c r="A521" s="11" t="n"/>
      <c r="B521" s="18" t="n"/>
      <c r="C521" s="11" t="n"/>
      <c r="D521" s="19" t="n"/>
      <c r="E521" s="19" t="n"/>
      <c r="F521" s="11" t="n"/>
      <c r="G521" s="20">
        <f>IF(E521="","",IF(E521&lt;TODAY(),"Vencido",IF(E521-TODAY()&lt;=DiasAviso,"Por vencer","Activo")))</f>
        <v/>
      </c>
      <c r="H521" s="21">
        <f>IF(E521="","",E521-TODAY())</f>
        <v/>
      </c>
    </row>
    <row r="522">
      <c r="A522" s="11" t="n"/>
      <c r="B522" s="18" t="n"/>
      <c r="C522" s="11" t="n"/>
      <c r="D522" s="19" t="n"/>
      <c r="E522" s="19" t="n"/>
      <c r="F522" s="11" t="n"/>
      <c r="G522" s="20">
        <f>IF(E522="","",IF(E522&lt;TODAY(),"Vencido",IF(E522-TODAY()&lt;=DiasAviso,"Por vencer","Activo")))</f>
        <v/>
      </c>
      <c r="H522" s="21">
        <f>IF(E522="","",E522-TODAY())</f>
        <v/>
      </c>
    </row>
    <row r="523">
      <c r="A523" s="11" t="n"/>
      <c r="B523" s="18" t="n"/>
      <c r="C523" s="11" t="n"/>
      <c r="D523" s="19" t="n"/>
      <c r="E523" s="19" t="n"/>
      <c r="F523" s="11" t="n"/>
      <c r="G523" s="20">
        <f>IF(E523="","",IF(E523&lt;TODAY(),"Vencido",IF(E523-TODAY()&lt;=DiasAviso,"Por vencer","Activo")))</f>
        <v/>
      </c>
      <c r="H523" s="21">
        <f>IF(E523="","",E523-TODAY())</f>
        <v/>
      </c>
    </row>
    <row r="524">
      <c r="A524" s="11" t="n"/>
      <c r="B524" s="18" t="n"/>
      <c r="C524" s="11" t="n"/>
      <c r="D524" s="19" t="n"/>
      <c r="E524" s="19" t="n"/>
      <c r="F524" s="11" t="n"/>
      <c r="G524" s="20">
        <f>IF(E524="","",IF(E524&lt;TODAY(),"Vencido",IF(E524-TODAY()&lt;=DiasAviso,"Por vencer","Activo")))</f>
        <v/>
      </c>
      <c r="H524" s="21">
        <f>IF(E524="","",E524-TODAY())</f>
        <v/>
      </c>
    </row>
    <row r="525">
      <c r="A525" s="11" t="n"/>
      <c r="B525" s="18" t="n"/>
      <c r="C525" s="11" t="n"/>
      <c r="D525" s="19" t="n"/>
      <c r="E525" s="19" t="n"/>
      <c r="F525" s="11" t="n"/>
      <c r="G525" s="20">
        <f>IF(E525="","",IF(E525&lt;TODAY(),"Vencido",IF(E525-TODAY()&lt;=DiasAviso,"Por vencer","Activo")))</f>
        <v/>
      </c>
      <c r="H525" s="21">
        <f>IF(E525="","",E525-TODAY())</f>
        <v/>
      </c>
    </row>
    <row r="526">
      <c r="A526" s="11" t="n"/>
      <c r="B526" s="18" t="n"/>
      <c r="C526" s="11" t="n"/>
      <c r="D526" s="19" t="n"/>
      <c r="E526" s="19" t="n"/>
      <c r="F526" s="11" t="n"/>
      <c r="G526" s="20">
        <f>IF(E526="","",IF(E526&lt;TODAY(),"Vencido",IF(E526-TODAY()&lt;=DiasAviso,"Por vencer","Activo")))</f>
        <v/>
      </c>
      <c r="H526" s="21">
        <f>IF(E526="","",E526-TODAY())</f>
        <v/>
      </c>
    </row>
    <row r="527">
      <c r="A527" s="11" t="n"/>
      <c r="B527" s="18" t="n"/>
      <c r="C527" s="11" t="n"/>
      <c r="D527" s="19" t="n"/>
      <c r="E527" s="19" t="n"/>
      <c r="F527" s="11" t="n"/>
      <c r="G527" s="20">
        <f>IF(E527="","",IF(E527&lt;TODAY(),"Vencido",IF(E527-TODAY()&lt;=DiasAviso,"Por vencer","Activo")))</f>
        <v/>
      </c>
      <c r="H527" s="21">
        <f>IF(E527="","",E527-TODAY())</f>
        <v/>
      </c>
    </row>
    <row r="528">
      <c r="A528" s="11" t="n"/>
      <c r="B528" s="18" t="n"/>
      <c r="C528" s="11" t="n"/>
      <c r="D528" s="19" t="n"/>
      <c r="E528" s="19" t="n"/>
      <c r="F528" s="11" t="n"/>
      <c r="G528" s="20">
        <f>IF(E528="","",IF(E528&lt;TODAY(),"Vencido",IF(E528-TODAY()&lt;=DiasAviso,"Por vencer","Activo")))</f>
        <v/>
      </c>
      <c r="H528" s="21">
        <f>IF(E528="","",E528-TODAY())</f>
        <v/>
      </c>
    </row>
    <row r="529">
      <c r="A529" s="11" t="n"/>
      <c r="B529" s="18" t="n"/>
      <c r="C529" s="11" t="n"/>
      <c r="D529" s="19" t="n"/>
      <c r="E529" s="19" t="n"/>
      <c r="F529" s="11" t="n"/>
      <c r="G529" s="20">
        <f>IF(E529="","",IF(E529&lt;TODAY(),"Vencido",IF(E529-TODAY()&lt;=DiasAviso,"Por vencer","Activo")))</f>
        <v/>
      </c>
      <c r="H529" s="21">
        <f>IF(E529="","",E529-TODAY())</f>
        <v/>
      </c>
    </row>
    <row r="530">
      <c r="A530" s="11" t="n"/>
      <c r="B530" s="18" t="n"/>
      <c r="C530" s="11" t="n"/>
      <c r="D530" s="19" t="n"/>
      <c r="E530" s="19" t="n"/>
      <c r="F530" s="11" t="n"/>
      <c r="G530" s="20">
        <f>IF(E530="","",IF(E530&lt;TODAY(),"Vencido",IF(E530-TODAY()&lt;=DiasAviso,"Por vencer","Activo")))</f>
        <v/>
      </c>
      <c r="H530" s="21">
        <f>IF(E530="","",E530-TODAY())</f>
        <v/>
      </c>
    </row>
    <row r="531">
      <c r="A531" s="11" t="n"/>
      <c r="B531" s="18" t="n"/>
      <c r="C531" s="11" t="n"/>
      <c r="D531" s="19" t="n"/>
      <c r="E531" s="19" t="n"/>
      <c r="F531" s="11" t="n"/>
      <c r="G531" s="20">
        <f>IF(E531="","",IF(E531&lt;TODAY(),"Vencido",IF(E531-TODAY()&lt;=DiasAviso,"Por vencer","Activo")))</f>
        <v/>
      </c>
      <c r="H531" s="21">
        <f>IF(E531="","",E531-TODAY())</f>
        <v/>
      </c>
    </row>
    <row r="532">
      <c r="A532" s="11" t="n"/>
      <c r="B532" s="18" t="n"/>
      <c r="C532" s="11" t="n"/>
      <c r="D532" s="19" t="n"/>
      <c r="E532" s="19" t="n"/>
      <c r="F532" s="11" t="n"/>
      <c r="G532" s="20">
        <f>IF(E532="","",IF(E532&lt;TODAY(),"Vencido",IF(E532-TODAY()&lt;=DiasAviso,"Por vencer","Activo")))</f>
        <v/>
      </c>
      <c r="H532" s="21">
        <f>IF(E532="","",E532-TODAY())</f>
        <v/>
      </c>
    </row>
    <row r="533">
      <c r="A533" s="11" t="n"/>
      <c r="B533" s="18" t="n"/>
      <c r="C533" s="11" t="n"/>
      <c r="D533" s="19" t="n"/>
      <c r="E533" s="19" t="n"/>
      <c r="F533" s="11" t="n"/>
      <c r="G533" s="20">
        <f>IF(E533="","",IF(E533&lt;TODAY(),"Vencido",IF(E533-TODAY()&lt;=DiasAviso,"Por vencer","Activo")))</f>
        <v/>
      </c>
      <c r="H533" s="21">
        <f>IF(E533="","",E533-TODAY())</f>
        <v/>
      </c>
    </row>
    <row r="534">
      <c r="A534" s="11" t="n"/>
      <c r="B534" s="18" t="n"/>
      <c r="C534" s="11" t="n"/>
      <c r="D534" s="19" t="n"/>
      <c r="E534" s="19" t="n"/>
      <c r="F534" s="11" t="n"/>
      <c r="G534" s="20">
        <f>IF(E534="","",IF(E534&lt;TODAY(),"Vencido",IF(E534-TODAY()&lt;=DiasAviso,"Por vencer","Activo")))</f>
        <v/>
      </c>
      <c r="H534" s="21">
        <f>IF(E534="","",E534-TODAY())</f>
        <v/>
      </c>
    </row>
    <row r="535">
      <c r="A535" s="11" t="n"/>
      <c r="B535" s="18" t="n"/>
      <c r="C535" s="11" t="n"/>
      <c r="D535" s="19" t="n"/>
      <c r="E535" s="19" t="n"/>
      <c r="F535" s="11" t="n"/>
      <c r="G535" s="20">
        <f>IF(E535="","",IF(E535&lt;TODAY(),"Vencido",IF(E535-TODAY()&lt;=DiasAviso,"Por vencer","Activo")))</f>
        <v/>
      </c>
      <c r="H535" s="21">
        <f>IF(E535="","",E535-TODAY())</f>
        <v/>
      </c>
    </row>
    <row r="536">
      <c r="A536" s="11" t="n"/>
      <c r="B536" s="18" t="n"/>
      <c r="C536" s="11" t="n"/>
      <c r="D536" s="19" t="n"/>
      <c r="E536" s="19" t="n"/>
      <c r="F536" s="11" t="n"/>
      <c r="G536" s="20">
        <f>IF(E536="","",IF(E536&lt;TODAY(),"Vencido",IF(E536-TODAY()&lt;=DiasAviso,"Por vencer","Activo")))</f>
        <v/>
      </c>
      <c r="H536" s="21">
        <f>IF(E536="","",E536-TODAY())</f>
        <v/>
      </c>
    </row>
    <row r="537">
      <c r="A537" s="11" t="n"/>
      <c r="B537" s="18" t="n"/>
      <c r="C537" s="11" t="n"/>
      <c r="D537" s="19" t="n"/>
      <c r="E537" s="19" t="n"/>
      <c r="F537" s="11" t="n"/>
      <c r="G537" s="20">
        <f>IF(E537="","",IF(E537&lt;TODAY(),"Vencido",IF(E537-TODAY()&lt;=DiasAviso,"Por vencer","Activo")))</f>
        <v/>
      </c>
      <c r="H537" s="21">
        <f>IF(E537="","",E537-TODAY())</f>
        <v/>
      </c>
    </row>
    <row r="538">
      <c r="A538" s="11" t="n"/>
      <c r="B538" s="18" t="n"/>
      <c r="C538" s="11" t="n"/>
      <c r="D538" s="19" t="n"/>
      <c r="E538" s="19" t="n"/>
      <c r="F538" s="11" t="n"/>
      <c r="G538" s="20">
        <f>IF(E538="","",IF(E538&lt;TODAY(),"Vencido",IF(E538-TODAY()&lt;=DiasAviso,"Por vencer","Activo")))</f>
        <v/>
      </c>
      <c r="H538" s="21">
        <f>IF(E538="","",E538-TODAY())</f>
        <v/>
      </c>
    </row>
    <row r="539">
      <c r="A539" s="11" t="n"/>
      <c r="B539" s="18" t="n"/>
      <c r="C539" s="11" t="n"/>
      <c r="D539" s="19" t="n"/>
      <c r="E539" s="19" t="n"/>
      <c r="F539" s="11" t="n"/>
      <c r="G539" s="20">
        <f>IF(E539="","",IF(E539&lt;TODAY(),"Vencido",IF(E539-TODAY()&lt;=DiasAviso,"Por vencer","Activo")))</f>
        <v/>
      </c>
      <c r="H539" s="21">
        <f>IF(E539="","",E539-TODAY())</f>
        <v/>
      </c>
    </row>
    <row r="540">
      <c r="A540" s="11" t="n"/>
      <c r="B540" s="18" t="n"/>
      <c r="C540" s="11" t="n"/>
      <c r="D540" s="19" t="n"/>
      <c r="E540" s="19" t="n"/>
      <c r="F540" s="11" t="n"/>
      <c r="G540" s="20">
        <f>IF(E540="","",IF(E540&lt;TODAY(),"Vencido",IF(E540-TODAY()&lt;=DiasAviso,"Por vencer","Activo")))</f>
        <v/>
      </c>
      <c r="H540" s="21">
        <f>IF(E540="","",E540-TODAY())</f>
        <v/>
      </c>
    </row>
    <row r="541">
      <c r="A541" s="11" t="n"/>
      <c r="B541" s="18" t="n"/>
      <c r="C541" s="11" t="n"/>
      <c r="D541" s="19" t="n"/>
      <c r="E541" s="19" t="n"/>
      <c r="F541" s="11" t="n"/>
      <c r="G541" s="20">
        <f>IF(E541="","",IF(E541&lt;TODAY(),"Vencido",IF(E541-TODAY()&lt;=DiasAviso,"Por vencer","Activo")))</f>
        <v/>
      </c>
      <c r="H541" s="21">
        <f>IF(E541="","",E541-TODAY())</f>
        <v/>
      </c>
    </row>
    <row r="542">
      <c r="A542" s="11" t="n"/>
      <c r="B542" s="18" t="n"/>
      <c r="C542" s="11" t="n"/>
      <c r="D542" s="19" t="n"/>
      <c r="E542" s="19" t="n"/>
      <c r="F542" s="11" t="n"/>
      <c r="G542" s="20">
        <f>IF(E542="","",IF(E542&lt;TODAY(),"Vencido",IF(E542-TODAY()&lt;=DiasAviso,"Por vencer","Activo")))</f>
        <v/>
      </c>
      <c r="H542" s="21">
        <f>IF(E542="","",E542-TODAY())</f>
        <v/>
      </c>
    </row>
    <row r="543">
      <c r="A543" s="11" t="n"/>
      <c r="B543" s="18" t="n"/>
      <c r="C543" s="11" t="n"/>
      <c r="D543" s="19" t="n"/>
      <c r="E543" s="19" t="n"/>
      <c r="F543" s="11" t="n"/>
      <c r="G543" s="20">
        <f>IF(E543="","",IF(E543&lt;TODAY(),"Vencido",IF(E543-TODAY()&lt;=DiasAviso,"Por vencer","Activo")))</f>
        <v/>
      </c>
      <c r="H543" s="21">
        <f>IF(E543="","",E543-TODAY())</f>
        <v/>
      </c>
    </row>
    <row r="544">
      <c r="A544" s="11" t="n"/>
      <c r="B544" s="18" t="n"/>
      <c r="C544" s="11" t="n"/>
      <c r="D544" s="19" t="n"/>
      <c r="E544" s="19" t="n"/>
      <c r="F544" s="11" t="n"/>
      <c r="G544" s="20">
        <f>IF(E544="","",IF(E544&lt;TODAY(),"Vencido",IF(E544-TODAY()&lt;=DiasAviso,"Por vencer","Activo")))</f>
        <v/>
      </c>
      <c r="H544" s="21">
        <f>IF(E544="","",E544-TODAY())</f>
        <v/>
      </c>
    </row>
    <row r="545">
      <c r="A545" s="11" t="n"/>
      <c r="B545" s="18" t="n"/>
      <c r="C545" s="11" t="n"/>
      <c r="D545" s="19" t="n"/>
      <c r="E545" s="19" t="n"/>
      <c r="F545" s="11" t="n"/>
      <c r="G545" s="20">
        <f>IF(E545="","",IF(E545&lt;TODAY(),"Vencido",IF(E545-TODAY()&lt;=DiasAviso,"Por vencer","Activo")))</f>
        <v/>
      </c>
      <c r="H545" s="21">
        <f>IF(E545="","",E545-TODAY())</f>
        <v/>
      </c>
    </row>
    <row r="546">
      <c r="A546" s="11" t="n"/>
      <c r="B546" s="18" t="n"/>
      <c r="C546" s="11" t="n"/>
      <c r="D546" s="19" t="n"/>
      <c r="E546" s="19" t="n"/>
      <c r="F546" s="11" t="n"/>
      <c r="G546" s="20">
        <f>IF(E546="","",IF(E546&lt;TODAY(),"Vencido",IF(E546-TODAY()&lt;=DiasAviso,"Por vencer","Activo")))</f>
        <v/>
      </c>
      <c r="H546" s="21">
        <f>IF(E546="","",E546-TODAY())</f>
        <v/>
      </c>
    </row>
    <row r="547">
      <c r="A547" s="11" t="n"/>
      <c r="B547" s="18" t="n"/>
      <c r="C547" s="11" t="n"/>
      <c r="D547" s="19" t="n"/>
      <c r="E547" s="19" t="n"/>
      <c r="F547" s="11" t="n"/>
      <c r="G547" s="20">
        <f>IF(E547="","",IF(E547&lt;TODAY(),"Vencido",IF(E547-TODAY()&lt;=DiasAviso,"Por vencer","Activo")))</f>
        <v/>
      </c>
      <c r="H547" s="21">
        <f>IF(E547="","",E547-TODAY())</f>
        <v/>
      </c>
    </row>
    <row r="548">
      <c r="A548" s="11" t="n"/>
      <c r="B548" s="18" t="n"/>
      <c r="C548" s="11" t="n"/>
      <c r="D548" s="19" t="n"/>
      <c r="E548" s="19" t="n"/>
      <c r="F548" s="11" t="n"/>
      <c r="G548" s="20">
        <f>IF(E548="","",IF(E548&lt;TODAY(),"Vencido",IF(E548-TODAY()&lt;=DiasAviso,"Por vencer","Activo")))</f>
        <v/>
      </c>
      <c r="H548" s="21">
        <f>IF(E548="","",E548-TODAY())</f>
        <v/>
      </c>
    </row>
    <row r="549">
      <c r="A549" s="11" t="n"/>
      <c r="B549" s="18" t="n"/>
      <c r="C549" s="11" t="n"/>
      <c r="D549" s="19" t="n"/>
      <c r="E549" s="19" t="n"/>
      <c r="F549" s="11" t="n"/>
      <c r="G549" s="20">
        <f>IF(E549="","",IF(E549&lt;TODAY(),"Vencido",IF(E549-TODAY()&lt;=DiasAviso,"Por vencer","Activo")))</f>
        <v/>
      </c>
      <c r="H549" s="21">
        <f>IF(E549="","",E549-TODAY())</f>
        <v/>
      </c>
    </row>
    <row r="550">
      <c r="A550" s="11" t="n"/>
      <c r="B550" s="18" t="n"/>
      <c r="C550" s="11" t="n"/>
      <c r="D550" s="19" t="n"/>
      <c r="E550" s="19" t="n"/>
      <c r="F550" s="11" t="n"/>
      <c r="G550" s="20">
        <f>IF(E550="","",IF(E550&lt;TODAY(),"Vencido",IF(E550-TODAY()&lt;=DiasAviso,"Por vencer","Activo")))</f>
        <v/>
      </c>
      <c r="H550" s="21">
        <f>IF(E550="","",E550-TODAY())</f>
        <v/>
      </c>
    </row>
    <row r="551">
      <c r="A551" s="11" t="n"/>
      <c r="B551" s="18" t="n"/>
      <c r="C551" s="11" t="n"/>
      <c r="D551" s="19" t="n"/>
      <c r="E551" s="19" t="n"/>
      <c r="F551" s="11" t="n"/>
      <c r="G551" s="20">
        <f>IF(E551="","",IF(E551&lt;TODAY(),"Vencido",IF(E551-TODAY()&lt;=DiasAviso,"Por vencer","Activo")))</f>
        <v/>
      </c>
      <c r="H551" s="21">
        <f>IF(E551="","",E551-TODAY())</f>
        <v/>
      </c>
    </row>
    <row r="552">
      <c r="A552" s="11" t="n"/>
      <c r="B552" s="18" t="n"/>
      <c r="C552" s="11" t="n"/>
      <c r="D552" s="19" t="n"/>
      <c r="E552" s="19" t="n"/>
      <c r="F552" s="11" t="n"/>
      <c r="G552" s="20">
        <f>IF(E552="","",IF(E552&lt;TODAY(),"Vencido",IF(E552-TODAY()&lt;=DiasAviso,"Por vencer","Activo")))</f>
        <v/>
      </c>
      <c r="H552" s="21">
        <f>IF(E552="","",E552-TODAY())</f>
        <v/>
      </c>
    </row>
    <row r="553">
      <c r="A553" s="11" t="n"/>
      <c r="B553" s="18" t="n"/>
      <c r="C553" s="11" t="n"/>
      <c r="D553" s="19" t="n"/>
      <c r="E553" s="19" t="n"/>
      <c r="F553" s="11" t="n"/>
      <c r="G553" s="20">
        <f>IF(E553="","",IF(E553&lt;TODAY(),"Vencido",IF(E553-TODAY()&lt;=DiasAviso,"Por vencer","Activo")))</f>
        <v/>
      </c>
      <c r="H553" s="21">
        <f>IF(E553="","",E553-TODAY())</f>
        <v/>
      </c>
    </row>
    <row r="554">
      <c r="A554" s="11" t="n"/>
      <c r="B554" s="18" t="n"/>
      <c r="C554" s="11" t="n"/>
      <c r="D554" s="19" t="n"/>
      <c r="E554" s="19" t="n"/>
      <c r="F554" s="11" t="n"/>
      <c r="G554" s="20">
        <f>IF(E554="","",IF(E554&lt;TODAY(),"Vencido",IF(E554-TODAY()&lt;=DiasAviso,"Por vencer","Activo")))</f>
        <v/>
      </c>
      <c r="H554" s="21">
        <f>IF(E554="","",E554-TODAY())</f>
        <v/>
      </c>
    </row>
    <row r="555">
      <c r="A555" s="11" t="n"/>
      <c r="B555" s="18" t="n"/>
      <c r="C555" s="11" t="n"/>
      <c r="D555" s="19" t="n"/>
      <c r="E555" s="19" t="n"/>
      <c r="F555" s="11" t="n"/>
      <c r="G555" s="20">
        <f>IF(E555="","",IF(E555&lt;TODAY(),"Vencido",IF(E555-TODAY()&lt;=DiasAviso,"Por vencer","Activo")))</f>
        <v/>
      </c>
      <c r="H555" s="21">
        <f>IF(E555="","",E555-TODAY())</f>
        <v/>
      </c>
    </row>
    <row r="556">
      <c r="A556" s="11" t="n"/>
      <c r="B556" s="18" t="n"/>
      <c r="C556" s="11" t="n"/>
      <c r="D556" s="19" t="n"/>
      <c r="E556" s="19" t="n"/>
      <c r="F556" s="11" t="n"/>
      <c r="G556" s="20">
        <f>IF(E556="","",IF(E556&lt;TODAY(),"Vencido",IF(E556-TODAY()&lt;=DiasAviso,"Por vencer","Activo")))</f>
        <v/>
      </c>
      <c r="H556" s="21">
        <f>IF(E556="","",E556-TODAY())</f>
        <v/>
      </c>
    </row>
    <row r="557">
      <c r="A557" s="11" t="n"/>
      <c r="B557" s="18" t="n"/>
      <c r="C557" s="11" t="n"/>
      <c r="D557" s="19" t="n"/>
      <c r="E557" s="19" t="n"/>
      <c r="F557" s="11" t="n"/>
      <c r="G557" s="20">
        <f>IF(E557="","",IF(E557&lt;TODAY(),"Vencido",IF(E557-TODAY()&lt;=DiasAviso,"Por vencer","Activo")))</f>
        <v/>
      </c>
      <c r="H557" s="21">
        <f>IF(E557="","",E557-TODAY())</f>
        <v/>
      </c>
    </row>
    <row r="558">
      <c r="A558" s="11" t="n"/>
      <c r="B558" s="18" t="n"/>
      <c r="C558" s="11" t="n"/>
      <c r="D558" s="19" t="n"/>
      <c r="E558" s="19" t="n"/>
      <c r="F558" s="11" t="n"/>
      <c r="G558" s="20">
        <f>IF(E558="","",IF(E558&lt;TODAY(),"Vencido",IF(E558-TODAY()&lt;=DiasAviso,"Por vencer","Activo")))</f>
        <v/>
      </c>
      <c r="H558" s="21">
        <f>IF(E558="","",E558-TODAY())</f>
        <v/>
      </c>
    </row>
    <row r="559">
      <c r="A559" s="11" t="n"/>
      <c r="B559" s="18" t="n"/>
      <c r="C559" s="11" t="n"/>
      <c r="D559" s="19" t="n"/>
      <c r="E559" s="19" t="n"/>
      <c r="F559" s="11" t="n"/>
      <c r="G559" s="20">
        <f>IF(E559="","",IF(E559&lt;TODAY(),"Vencido",IF(E559-TODAY()&lt;=DiasAviso,"Por vencer","Activo")))</f>
        <v/>
      </c>
      <c r="H559" s="21">
        <f>IF(E559="","",E559-TODAY())</f>
        <v/>
      </c>
    </row>
    <row r="560">
      <c r="A560" s="11" t="n"/>
      <c r="B560" s="18" t="n"/>
      <c r="C560" s="11" t="n"/>
      <c r="D560" s="19" t="n"/>
      <c r="E560" s="19" t="n"/>
      <c r="F560" s="11" t="n"/>
      <c r="G560" s="20">
        <f>IF(E560="","",IF(E560&lt;TODAY(),"Vencido",IF(E560-TODAY()&lt;=DiasAviso,"Por vencer","Activo")))</f>
        <v/>
      </c>
      <c r="H560" s="21">
        <f>IF(E560="","",E560-TODAY())</f>
        <v/>
      </c>
    </row>
    <row r="561">
      <c r="A561" s="11" t="n"/>
      <c r="B561" s="18" t="n"/>
      <c r="C561" s="11" t="n"/>
      <c r="D561" s="19" t="n"/>
      <c r="E561" s="19" t="n"/>
      <c r="F561" s="11" t="n"/>
      <c r="G561" s="20">
        <f>IF(E561="","",IF(E561&lt;TODAY(),"Vencido",IF(E561-TODAY()&lt;=DiasAviso,"Por vencer","Activo")))</f>
        <v/>
      </c>
      <c r="H561" s="21">
        <f>IF(E561="","",E561-TODAY())</f>
        <v/>
      </c>
    </row>
    <row r="562">
      <c r="A562" s="11" t="n"/>
      <c r="B562" s="18" t="n"/>
      <c r="C562" s="11" t="n"/>
      <c r="D562" s="19" t="n"/>
      <c r="E562" s="19" t="n"/>
      <c r="F562" s="11" t="n"/>
      <c r="G562" s="20">
        <f>IF(E562="","",IF(E562&lt;TODAY(),"Vencido",IF(E562-TODAY()&lt;=DiasAviso,"Por vencer","Activo")))</f>
        <v/>
      </c>
      <c r="H562" s="21">
        <f>IF(E562="","",E562-TODAY())</f>
        <v/>
      </c>
    </row>
    <row r="563">
      <c r="A563" s="11" t="n"/>
      <c r="B563" s="18" t="n"/>
      <c r="C563" s="11" t="n"/>
      <c r="D563" s="19" t="n"/>
      <c r="E563" s="19" t="n"/>
      <c r="F563" s="11" t="n"/>
      <c r="G563" s="20">
        <f>IF(E563="","",IF(E563&lt;TODAY(),"Vencido",IF(E563-TODAY()&lt;=DiasAviso,"Por vencer","Activo")))</f>
        <v/>
      </c>
      <c r="H563" s="21">
        <f>IF(E563="","",E563-TODAY())</f>
        <v/>
      </c>
    </row>
    <row r="564">
      <c r="A564" s="11" t="n"/>
      <c r="B564" s="18" t="n"/>
      <c r="C564" s="11" t="n"/>
      <c r="D564" s="19" t="n"/>
      <c r="E564" s="19" t="n"/>
      <c r="F564" s="11" t="n"/>
      <c r="G564" s="20">
        <f>IF(E564="","",IF(E564&lt;TODAY(),"Vencido",IF(E564-TODAY()&lt;=DiasAviso,"Por vencer","Activo")))</f>
        <v/>
      </c>
      <c r="H564" s="21">
        <f>IF(E564="","",E564-TODAY())</f>
        <v/>
      </c>
    </row>
    <row r="565">
      <c r="A565" s="11" t="n"/>
      <c r="B565" s="18" t="n"/>
      <c r="C565" s="11" t="n"/>
      <c r="D565" s="19" t="n"/>
      <c r="E565" s="19" t="n"/>
      <c r="F565" s="11" t="n"/>
      <c r="G565" s="20">
        <f>IF(E565="","",IF(E565&lt;TODAY(),"Vencido",IF(E565-TODAY()&lt;=DiasAviso,"Por vencer","Activo")))</f>
        <v/>
      </c>
      <c r="H565" s="21">
        <f>IF(E565="","",E565-TODAY())</f>
        <v/>
      </c>
    </row>
    <row r="566">
      <c r="A566" s="11" t="n"/>
      <c r="B566" s="18" t="n"/>
      <c r="C566" s="11" t="n"/>
      <c r="D566" s="19" t="n"/>
      <c r="E566" s="19" t="n"/>
      <c r="F566" s="11" t="n"/>
      <c r="G566" s="20">
        <f>IF(E566="","",IF(E566&lt;TODAY(),"Vencido",IF(E566-TODAY()&lt;=DiasAviso,"Por vencer","Activo")))</f>
        <v/>
      </c>
      <c r="H566" s="21">
        <f>IF(E566="","",E566-TODAY())</f>
        <v/>
      </c>
    </row>
    <row r="567">
      <c r="A567" s="11" t="n"/>
      <c r="B567" s="18" t="n"/>
      <c r="C567" s="11" t="n"/>
      <c r="D567" s="19" t="n"/>
      <c r="E567" s="19" t="n"/>
      <c r="F567" s="11" t="n"/>
      <c r="G567" s="20">
        <f>IF(E567="","",IF(E567&lt;TODAY(),"Vencido",IF(E567-TODAY()&lt;=DiasAviso,"Por vencer","Activo")))</f>
        <v/>
      </c>
      <c r="H567" s="21">
        <f>IF(E567="","",E567-TODAY())</f>
        <v/>
      </c>
    </row>
    <row r="568">
      <c r="A568" s="11" t="n"/>
      <c r="B568" s="18" t="n"/>
      <c r="C568" s="11" t="n"/>
      <c r="D568" s="19" t="n"/>
      <c r="E568" s="19" t="n"/>
      <c r="F568" s="11" t="n"/>
      <c r="G568" s="20">
        <f>IF(E568="","",IF(E568&lt;TODAY(),"Vencido",IF(E568-TODAY()&lt;=DiasAviso,"Por vencer","Activo")))</f>
        <v/>
      </c>
      <c r="H568" s="21">
        <f>IF(E568="","",E568-TODAY())</f>
        <v/>
      </c>
    </row>
    <row r="569">
      <c r="A569" s="11" t="n"/>
      <c r="B569" s="18" t="n"/>
      <c r="C569" s="11" t="n"/>
      <c r="D569" s="19" t="n"/>
      <c r="E569" s="19" t="n"/>
      <c r="F569" s="11" t="n"/>
      <c r="G569" s="20">
        <f>IF(E569="","",IF(E569&lt;TODAY(),"Vencido",IF(E569-TODAY()&lt;=DiasAviso,"Por vencer","Activo")))</f>
        <v/>
      </c>
      <c r="H569" s="21">
        <f>IF(E569="","",E569-TODAY())</f>
        <v/>
      </c>
    </row>
    <row r="570">
      <c r="A570" s="11" t="n"/>
      <c r="B570" s="18" t="n"/>
      <c r="C570" s="11" t="n"/>
      <c r="D570" s="19" t="n"/>
      <c r="E570" s="19" t="n"/>
      <c r="F570" s="11" t="n"/>
      <c r="G570" s="20">
        <f>IF(E570="","",IF(E570&lt;TODAY(),"Vencido",IF(E570-TODAY()&lt;=DiasAviso,"Por vencer","Activo")))</f>
        <v/>
      </c>
      <c r="H570" s="21">
        <f>IF(E570="","",E570-TODAY())</f>
        <v/>
      </c>
    </row>
    <row r="571">
      <c r="A571" s="11" t="n"/>
      <c r="B571" s="18" t="n"/>
      <c r="C571" s="11" t="n"/>
      <c r="D571" s="19" t="n"/>
      <c r="E571" s="19" t="n"/>
      <c r="F571" s="11" t="n"/>
      <c r="G571" s="20">
        <f>IF(E571="","",IF(E571&lt;TODAY(),"Vencido",IF(E571-TODAY()&lt;=DiasAviso,"Por vencer","Activo")))</f>
        <v/>
      </c>
      <c r="H571" s="21">
        <f>IF(E571="","",E571-TODAY())</f>
        <v/>
      </c>
    </row>
    <row r="572">
      <c r="A572" s="11" t="n"/>
      <c r="B572" s="18" t="n"/>
      <c r="C572" s="11" t="n"/>
      <c r="D572" s="19" t="n"/>
      <c r="E572" s="19" t="n"/>
      <c r="F572" s="11" t="n"/>
      <c r="G572" s="20">
        <f>IF(E572="","",IF(E572&lt;TODAY(),"Vencido",IF(E572-TODAY()&lt;=DiasAviso,"Por vencer","Activo")))</f>
        <v/>
      </c>
      <c r="H572" s="21">
        <f>IF(E572="","",E572-TODAY())</f>
        <v/>
      </c>
    </row>
    <row r="573">
      <c r="A573" s="11" t="n"/>
      <c r="B573" s="18" t="n"/>
      <c r="C573" s="11" t="n"/>
      <c r="D573" s="19" t="n"/>
      <c r="E573" s="19" t="n"/>
      <c r="F573" s="11" t="n"/>
      <c r="G573" s="20">
        <f>IF(E573="","",IF(E573&lt;TODAY(),"Vencido",IF(E573-TODAY()&lt;=DiasAviso,"Por vencer","Activo")))</f>
        <v/>
      </c>
      <c r="H573" s="21">
        <f>IF(E573="","",E573-TODAY())</f>
        <v/>
      </c>
    </row>
    <row r="574">
      <c r="A574" s="11" t="n"/>
      <c r="B574" s="18" t="n"/>
      <c r="C574" s="11" t="n"/>
      <c r="D574" s="19" t="n"/>
      <c r="E574" s="19" t="n"/>
      <c r="F574" s="11" t="n"/>
      <c r="G574" s="20">
        <f>IF(E574="","",IF(E574&lt;TODAY(),"Vencido",IF(E574-TODAY()&lt;=DiasAviso,"Por vencer","Activo")))</f>
        <v/>
      </c>
      <c r="H574" s="21">
        <f>IF(E574="","",E574-TODAY())</f>
        <v/>
      </c>
    </row>
    <row r="575">
      <c r="A575" s="11" t="n"/>
      <c r="B575" s="18" t="n"/>
      <c r="C575" s="11" t="n"/>
      <c r="D575" s="19" t="n"/>
      <c r="E575" s="19" t="n"/>
      <c r="F575" s="11" t="n"/>
      <c r="G575" s="20">
        <f>IF(E575="","",IF(E575&lt;TODAY(),"Vencido",IF(E575-TODAY()&lt;=DiasAviso,"Por vencer","Activo")))</f>
        <v/>
      </c>
      <c r="H575" s="21">
        <f>IF(E575="","",E575-TODAY())</f>
        <v/>
      </c>
    </row>
    <row r="576">
      <c r="A576" s="11" t="n"/>
      <c r="B576" s="18" t="n"/>
      <c r="C576" s="11" t="n"/>
      <c r="D576" s="19" t="n"/>
      <c r="E576" s="19" t="n"/>
      <c r="F576" s="11" t="n"/>
      <c r="G576" s="20">
        <f>IF(E576="","",IF(E576&lt;TODAY(),"Vencido",IF(E576-TODAY()&lt;=DiasAviso,"Por vencer","Activo")))</f>
        <v/>
      </c>
      <c r="H576" s="21">
        <f>IF(E576="","",E576-TODAY())</f>
        <v/>
      </c>
    </row>
    <row r="577">
      <c r="A577" s="11" t="n"/>
      <c r="B577" s="18" t="n"/>
      <c r="C577" s="11" t="n"/>
      <c r="D577" s="19" t="n"/>
      <c r="E577" s="19" t="n"/>
      <c r="F577" s="11" t="n"/>
      <c r="G577" s="20">
        <f>IF(E577="","",IF(E577&lt;TODAY(),"Vencido",IF(E577-TODAY()&lt;=DiasAviso,"Por vencer","Activo")))</f>
        <v/>
      </c>
      <c r="H577" s="21">
        <f>IF(E577="","",E577-TODAY())</f>
        <v/>
      </c>
    </row>
    <row r="578">
      <c r="A578" s="11" t="n"/>
      <c r="B578" s="18" t="n"/>
      <c r="C578" s="11" t="n"/>
      <c r="D578" s="19" t="n"/>
      <c r="E578" s="19" t="n"/>
      <c r="F578" s="11" t="n"/>
      <c r="G578" s="20">
        <f>IF(E578="","",IF(E578&lt;TODAY(),"Vencido",IF(E578-TODAY()&lt;=DiasAviso,"Por vencer","Activo")))</f>
        <v/>
      </c>
      <c r="H578" s="21">
        <f>IF(E578="","",E578-TODAY())</f>
        <v/>
      </c>
    </row>
    <row r="579">
      <c r="A579" s="11" t="n"/>
      <c r="B579" s="18" t="n"/>
      <c r="C579" s="11" t="n"/>
      <c r="D579" s="19" t="n"/>
      <c r="E579" s="19" t="n"/>
      <c r="F579" s="11" t="n"/>
      <c r="G579" s="20">
        <f>IF(E579="","",IF(E579&lt;TODAY(),"Vencido",IF(E579-TODAY()&lt;=DiasAviso,"Por vencer","Activo")))</f>
        <v/>
      </c>
      <c r="H579" s="21">
        <f>IF(E579="","",E579-TODAY())</f>
        <v/>
      </c>
    </row>
    <row r="580">
      <c r="A580" s="11" t="n"/>
      <c r="B580" s="18" t="n"/>
      <c r="C580" s="11" t="n"/>
      <c r="D580" s="19" t="n"/>
      <c r="E580" s="19" t="n"/>
      <c r="F580" s="11" t="n"/>
      <c r="G580" s="20">
        <f>IF(E580="","",IF(E580&lt;TODAY(),"Vencido",IF(E580-TODAY()&lt;=DiasAviso,"Por vencer","Activo")))</f>
        <v/>
      </c>
      <c r="H580" s="21">
        <f>IF(E580="","",E580-TODAY())</f>
        <v/>
      </c>
    </row>
    <row r="581">
      <c r="A581" s="11" t="n"/>
      <c r="B581" s="18" t="n"/>
      <c r="C581" s="11" t="n"/>
      <c r="D581" s="19" t="n"/>
      <c r="E581" s="19" t="n"/>
      <c r="F581" s="11" t="n"/>
      <c r="G581" s="20">
        <f>IF(E581="","",IF(E581&lt;TODAY(),"Vencido",IF(E581-TODAY()&lt;=DiasAviso,"Por vencer","Activo")))</f>
        <v/>
      </c>
      <c r="H581" s="21">
        <f>IF(E581="","",E581-TODAY())</f>
        <v/>
      </c>
    </row>
    <row r="582">
      <c r="A582" s="11" t="n"/>
      <c r="B582" s="18" t="n"/>
      <c r="C582" s="11" t="n"/>
      <c r="D582" s="19" t="n"/>
      <c r="E582" s="19" t="n"/>
      <c r="F582" s="11" t="n"/>
      <c r="G582" s="20">
        <f>IF(E582="","",IF(E582&lt;TODAY(),"Vencido",IF(E582-TODAY()&lt;=DiasAviso,"Por vencer","Activo")))</f>
        <v/>
      </c>
      <c r="H582" s="21">
        <f>IF(E582="","",E582-TODAY())</f>
        <v/>
      </c>
    </row>
    <row r="583">
      <c r="A583" s="11" t="n"/>
      <c r="B583" s="18" t="n"/>
      <c r="C583" s="11" t="n"/>
      <c r="D583" s="19" t="n"/>
      <c r="E583" s="19" t="n"/>
      <c r="F583" s="11" t="n"/>
      <c r="G583" s="20">
        <f>IF(E583="","",IF(E583&lt;TODAY(),"Vencido",IF(E583-TODAY()&lt;=DiasAviso,"Por vencer","Activo")))</f>
        <v/>
      </c>
      <c r="H583" s="21">
        <f>IF(E583="","",E583-TODAY())</f>
        <v/>
      </c>
    </row>
    <row r="584">
      <c r="A584" s="11" t="n"/>
      <c r="B584" s="18" t="n"/>
      <c r="C584" s="11" t="n"/>
      <c r="D584" s="19" t="n"/>
      <c r="E584" s="19" t="n"/>
      <c r="F584" s="11" t="n"/>
      <c r="G584" s="20">
        <f>IF(E584="","",IF(E584&lt;TODAY(),"Vencido",IF(E584-TODAY()&lt;=DiasAviso,"Por vencer","Activo")))</f>
        <v/>
      </c>
      <c r="H584" s="21">
        <f>IF(E584="","",E584-TODAY())</f>
        <v/>
      </c>
    </row>
    <row r="585">
      <c r="A585" s="11" t="n"/>
      <c r="B585" s="18" t="n"/>
      <c r="C585" s="11" t="n"/>
      <c r="D585" s="19" t="n"/>
      <c r="E585" s="19" t="n"/>
      <c r="F585" s="11" t="n"/>
      <c r="G585" s="20">
        <f>IF(E585="","",IF(E585&lt;TODAY(),"Vencido",IF(E585-TODAY()&lt;=DiasAviso,"Por vencer","Activo")))</f>
        <v/>
      </c>
      <c r="H585" s="21">
        <f>IF(E585="","",E585-TODAY())</f>
        <v/>
      </c>
    </row>
    <row r="586">
      <c r="A586" s="11" t="n"/>
      <c r="B586" s="18" t="n"/>
      <c r="C586" s="11" t="n"/>
      <c r="D586" s="19" t="n"/>
      <c r="E586" s="19" t="n"/>
      <c r="F586" s="11" t="n"/>
      <c r="G586" s="20">
        <f>IF(E586="","",IF(E586&lt;TODAY(),"Vencido",IF(E586-TODAY()&lt;=DiasAviso,"Por vencer","Activo")))</f>
        <v/>
      </c>
      <c r="H586" s="21">
        <f>IF(E586="","",E586-TODAY())</f>
        <v/>
      </c>
    </row>
    <row r="587">
      <c r="A587" s="11" t="n"/>
      <c r="B587" s="18" t="n"/>
      <c r="C587" s="11" t="n"/>
      <c r="D587" s="19" t="n"/>
      <c r="E587" s="19" t="n"/>
      <c r="F587" s="11" t="n"/>
      <c r="G587" s="20">
        <f>IF(E587="","",IF(E587&lt;TODAY(),"Vencido",IF(E587-TODAY()&lt;=DiasAviso,"Por vencer","Activo")))</f>
        <v/>
      </c>
      <c r="H587" s="21">
        <f>IF(E587="","",E587-TODAY())</f>
        <v/>
      </c>
    </row>
    <row r="588">
      <c r="A588" s="11" t="n"/>
      <c r="B588" s="18" t="n"/>
      <c r="C588" s="11" t="n"/>
      <c r="D588" s="19" t="n"/>
      <c r="E588" s="19" t="n"/>
      <c r="F588" s="11" t="n"/>
      <c r="G588" s="20">
        <f>IF(E588="","",IF(E588&lt;TODAY(),"Vencido",IF(E588-TODAY()&lt;=DiasAviso,"Por vencer","Activo")))</f>
        <v/>
      </c>
      <c r="H588" s="21">
        <f>IF(E588="","",E588-TODAY())</f>
        <v/>
      </c>
    </row>
    <row r="589">
      <c r="A589" s="11" t="n"/>
      <c r="B589" s="18" t="n"/>
      <c r="C589" s="11" t="n"/>
      <c r="D589" s="19" t="n"/>
      <c r="E589" s="19" t="n"/>
      <c r="F589" s="11" t="n"/>
      <c r="G589" s="20">
        <f>IF(E589="","",IF(E589&lt;TODAY(),"Vencido",IF(E589-TODAY()&lt;=DiasAviso,"Por vencer","Activo")))</f>
        <v/>
      </c>
      <c r="H589" s="21">
        <f>IF(E589="","",E589-TODAY())</f>
        <v/>
      </c>
    </row>
    <row r="590">
      <c r="A590" s="11" t="n"/>
      <c r="B590" s="18" t="n"/>
      <c r="C590" s="11" t="n"/>
      <c r="D590" s="19" t="n"/>
      <c r="E590" s="19" t="n"/>
      <c r="F590" s="11" t="n"/>
      <c r="G590" s="20">
        <f>IF(E590="","",IF(E590&lt;TODAY(),"Vencido",IF(E590-TODAY()&lt;=DiasAviso,"Por vencer","Activo")))</f>
        <v/>
      </c>
      <c r="H590" s="21">
        <f>IF(E590="","",E590-TODAY())</f>
        <v/>
      </c>
    </row>
    <row r="591">
      <c r="A591" s="11" t="n"/>
      <c r="B591" s="18" t="n"/>
      <c r="C591" s="11" t="n"/>
      <c r="D591" s="19" t="n"/>
      <c r="E591" s="19" t="n"/>
      <c r="F591" s="11" t="n"/>
      <c r="G591" s="20">
        <f>IF(E591="","",IF(E591&lt;TODAY(),"Vencido",IF(E591-TODAY()&lt;=DiasAviso,"Por vencer","Activo")))</f>
        <v/>
      </c>
      <c r="H591" s="21">
        <f>IF(E591="","",E591-TODAY())</f>
        <v/>
      </c>
    </row>
    <row r="592">
      <c r="A592" s="11" t="n"/>
      <c r="B592" s="18" t="n"/>
      <c r="C592" s="11" t="n"/>
      <c r="D592" s="19" t="n"/>
      <c r="E592" s="19" t="n"/>
      <c r="F592" s="11" t="n"/>
      <c r="G592" s="20">
        <f>IF(E592="","",IF(E592&lt;TODAY(),"Vencido",IF(E592-TODAY()&lt;=DiasAviso,"Por vencer","Activo")))</f>
        <v/>
      </c>
      <c r="H592" s="21">
        <f>IF(E592="","",E592-TODAY())</f>
        <v/>
      </c>
    </row>
    <row r="593">
      <c r="A593" s="11" t="n"/>
      <c r="B593" s="18" t="n"/>
      <c r="C593" s="11" t="n"/>
      <c r="D593" s="19" t="n"/>
      <c r="E593" s="19" t="n"/>
      <c r="F593" s="11" t="n"/>
      <c r="G593" s="20">
        <f>IF(E593="","",IF(E593&lt;TODAY(),"Vencido",IF(E593-TODAY()&lt;=DiasAviso,"Por vencer","Activo")))</f>
        <v/>
      </c>
      <c r="H593" s="21">
        <f>IF(E593="","",E593-TODAY())</f>
        <v/>
      </c>
    </row>
    <row r="594">
      <c r="A594" s="11" t="n"/>
      <c r="B594" s="18" t="n"/>
      <c r="C594" s="11" t="n"/>
      <c r="D594" s="19" t="n"/>
      <c r="E594" s="19" t="n"/>
      <c r="F594" s="11" t="n"/>
      <c r="G594" s="20">
        <f>IF(E594="","",IF(E594&lt;TODAY(),"Vencido",IF(E594-TODAY()&lt;=DiasAviso,"Por vencer","Activo")))</f>
        <v/>
      </c>
      <c r="H594" s="21">
        <f>IF(E594="","",E594-TODAY())</f>
        <v/>
      </c>
    </row>
    <row r="595">
      <c r="A595" s="11" t="n"/>
      <c r="B595" s="18" t="n"/>
      <c r="C595" s="11" t="n"/>
      <c r="D595" s="19" t="n"/>
      <c r="E595" s="19" t="n"/>
      <c r="F595" s="11" t="n"/>
      <c r="G595" s="20">
        <f>IF(E595="","",IF(E595&lt;TODAY(),"Vencido",IF(E595-TODAY()&lt;=DiasAviso,"Por vencer","Activo")))</f>
        <v/>
      </c>
      <c r="H595" s="21">
        <f>IF(E595="","",E595-TODAY())</f>
        <v/>
      </c>
    </row>
    <row r="596">
      <c r="A596" s="11" t="n"/>
      <c r="B596" s="18" t="n"/>
      <c r="C596" s="11" t="n"/>
      <c r="D596" s="19" t="n"/>
      <c r="E596" s="19" t="n"/>
      <c r="F596" s="11" t="n"/>
      <c r="G596" s="20">
        <f>IF(E596="","",IF(E596&lt;TODAY(),"Vencido",IF(E596-TODAY()&lt;=DiasAviso,"Por vencer","Activo")))</f>
        <v/>
      </c>
      <c r="H596" s="21">
        <f>IF(E596="","",E596-TODAY())</f>
        <v/>
      </c>
    </row>
    <row r="597">
      <c r="A597" s="11" t="n"/>
      <c r="B597" s="18" t="n"/>
      <c r="C597" s="11" t="n"/>
      <c r="D597" s="19" t="n"/>
      <c r="E597" s="19" t="n"/>
      <c r="F597" s="11" t="n"/>
      <c r="G597" s="20">
        <f>IF(E597="","",IF(E597&lt;TODAY(),"Vencido",IF(E597-TODAY()&lt;=DiasAviso,"Por vencer","Activo")))</f>
        <v/>
      </c>
      <c r="H597" s="21">
        <f>IF(E597="","",E597-TODAY())</f>
        <v/>
      </c>
    </row>
    <row r="598">
      <c r="A598" s="11" t="n"/>
      <c r="B598" s="18" t="n"/>
      <c r="C598" s="11" t="n"/>
      <c r="D598" s="19" t="n"/>
      <c r="E598" s="19" t="n"/>
      <c r="F598" s="11" t="n"/>
      <c r="G598" s="20">
        <f>IF(E598="","",IF(E598&lt;TODAY(),"Vencido",IF(E598-TODAY()&lt;=DiasAviso,"Por vencer","Activo")))</f>
        <v/>
      </c>
      <c r="H598" s="21">
        <f>IF(E598="","",E598-TODAY())</f>
        <v/>
      </c>
    </row>
    <row r="599">
      <c r="A599" s="11" t="n"/>
      <c r="B599" s="18" t="n"/>
      <c r="C599" s="11" t="n"/>
      <c r="D599" s="19" t="n"/>
      <c r="E599" s="19" t="n"/>
      <c r="F599" s="11" t="n"/>
      <c r="G599" s="20">
        <f>IF(E599="","",IF(E599&lt;TODAY(),"Vencido",IF(E599-TODAY()&lt;=DiasAviso,"Por vencer","Activo")))</f>
        <v/>
      </c>
      <c r="H599" s="21">
        <f>IF(E599="","",E599-TODAY())</f>
        <v/>
      </c>
    </row>
    <row r="600">
      <c r="A600" s="11" t="n"/>
      <c r="B600" s="18" t="n"/>
      <c r="C600" s="11" t="n"/>
      <c r="D600" s="19" t="n"/>
      <c r="E600" s="19" t="n"/>
      <c r="F600" s="11" t="n"/>
      <c r="G600" s="20">
        <f>IF(E600="","",IF(E600&lt;TODAY(),"Vencido",IF(E600-TODAY()&lt;=DiasAviso,"Por vencer","Activo")))</f>
        <v/>
      </c>
      <c r="H600" s="21">
        <f>IF(E600="","",E600-TODAY())</f>
        <v/>
      </c>
    </row>
    <row r="601">
      <c r="A601" s="11" t="n"/>
      <c r="B601" s="18" t="n"/>
      <c r="C601" s="11" t="n"/>
      <c r="D601" s="19" t="n"/>
      <c r="E601" s="19" t="n"/>
      <c r="F601" s="11" t="n"/>
      <c r="G601" s="20">
        <f>IF(E601="","",IF(E601&lt;TODAY(),"Vencido",IF(E601-TODAY()&lt;=DiasAviso,"Por vencer","Activo")))</f>
        <v/>
      </c>
      <c r="H601" s="21">
        <f>IF(E601="","",E601-TODAY())</f>
        <v/>
      </c>
    </row>
    <row r="602">
      <c r="A602" s="11" t="n"/>
      <c r="B602" s="18" t="n"/>
      <c r="C602" s="11" t="n"/>
      <c r="D602" s="19" t="n"/>
      <c r="E602" s="19" t="n"/>
      <c r="F602" s="11" t="n"/>
      <c r="G602" s="20">
        <f>IF(E602="","",IF(E602&lt;TODAY(),"Vencido",IF(E602-TODAY()&lt;=DiasAviso,"Por vencer","Activo")))</f>
        <v/>
      </c>
      <c r="H602" s="21">
        <f>IF(E602="","",E602-TODAY())</f>
        <v/>
      </c>
    </row>
    <row r="603">
      <c r="A603" s="11" t="n"/>
      <c r="B603" s="18" t="n"/>
      <c r="C603" s="11" t="n"/>
      <c r="D603" s="19" t="n"/>
      <c r="E603" s="19" t="n"/>
      <c r="F603" s="11" t="n"/>
      <c r="G603" s="20">
        <f>IF(E603="","",IF(E603&lt;TODAY(),"Vencido",IF(E603-TODAY()&lt;=DiasAviso,"Por vencer","Activo")))</f>
        <v/>
      </c>
      <c r="H603" s="21">
        <f>IF(E603="","",E603-TODAY())</f>
        <v/>
      </c>
    </row>
    <row r="604">
      <c r="A604" s="11" t="n"/>
      <c r="B604" s="18" t="n"/>
      <c r="C604" s="11" t="n"/>
      <c r="D604" s="19" t="n"/>
      <c r="E604" s="19" t="n"/>
      <c r="F604" s="11" t="n"/>
      <c r="G604" s="20">
        <f>IF(E604="","",IF(E604&lt;TODAY(),"Vencido",IF(E604-TODAY()&lt;=DiasAviso,"Por vencer","Activo")))</f>
        <v/>
      </c>
      <c r="H604" s="21">
        <f>IF(E604="","",E604-TODAY())</f>
        <v/>
      </c>
    </row>
    <row r="605">
      <c r="A605" s="11" t="n"/>
      <c r="B605" s="18" t="n"/>
      <c r="C605" s="11" t="n"/>
      <c r="D605" s="19" t="n"/>
      <c r="E605" s="19" t="n"/>
      <c r="F605" s="11" t="n"/>
      <c r="G605" s="20">
        <f>IF(E605="","",IF(E605&lt;TODAY(),"Vencido",IF(E605-TODAY()&lt;=DiasAviso,"Por vencer","Activo")))</f>
        <v/>
      </c>
      <c r="H605" s="21">
        <f>IF(E605="","",E605-TODAY())</f>
        <v/>
      </c>
    </row>
    <row r="606">
      <c r="A606" s="11" t="n"/>
      <c r="B606" s="18" t="n"/>
      <c r="C606" s="11" t="n"/>
      <c r="D606" s="19" t="n"/>
      <c r="E606" s="19" t="n"/>
      <c r="F606" s="11" t="n"/>
      <c r="G606" s="20">
        <f>IF(E606="","",IF(E606&lt;TODAY(),"Vencido",IF(E606-TODAY()&lt;=DiasAviso,"Por vencer","Activo")))</f>
        <v/>
      </c>
      <c r="H606" s="21">
        <f>IF(E606="","",E606-TODAY())</f>
        <v/>
      </c>
    </row>
    <row r="607">
      <c r="A607" s="11" t="n"/>
      <c r="B607" s="18" t="n"/>
      <c r="C607" s="11" t="n"/>
      <c r="D607" s="19" t="n"/>
      <c r="E607" s="19" t="n"/>
      <c r="F607" s="11" t="n"/>
      <c r="G607" s="20">
        <f>IF(E607="","",IF(E607&lt;TODAY(),"Vencido",IF(E607-TODAY()&lt;=DiasAviso,"Por vencer","Activo")))</f>
        <v/>
      </c>
      <c r="H607" s="21">
        <f>IF(E607="","",E607-TODAY())</f>
        <v/>
      </c>
    </row>
    <row r="608">
      <c r="A608" s="11" t="n"/>
      <c r="B608" s="18" t="n"/>
      <c r="C608" s="11" t="n"/>
      <c r="D608" s="19" t="n"/>
      <c r="E608" s="19" t="n"/>
      <c r="F608" s="11" t="n"/>
      <c r="G608" s="20">
        <f>IF(E608="","",IF(E608&lt;TODAY(),"Vencido",IF(E608-TODAY()&lt;=DiasAviso,"Por vencer","Activo")))</f>
        <v/>
      </c>
      <c r="H608" s="21">
        <f>IF(E608="","",E608-TODAY())</f>
        <v/>
      </c>
    </row>
    <row r="609">
      <c r="A609" s="11" t="n"/>
      <c r="B609" s="18" t="n"/>
      <c r="C609" s="11" t="n"/>
      <c r="D609" s="19" t="n"/>
      <c r="E609" s="19" t="n"/>
      <c r="F609" s="11" t="n"/>
      <c r="G609" s="20">
        <f>IF(E609="","",IF(E609&lt;TODAY(),"Vencido",IF(E609-TODAY()&lt;=DiasAviso,"Por vencer","Activo")))</f>
        <v/>
      </c>
      <c r="H609" s="21">
        <f>IF(E609="","",E609-TODAY())</f>
        <v/>
      </c>
    </row>
    <row r="610">
      <c r="A610" s="11" t="n"/>
      <c r="B610" s="18" t="n"/>
      <c r="C610" s="11" t="n"/>
      <c r="D610" s="19" t="n"/>
      <c r="E610" s="19" t="n"/>
      <c r="F610" s="11" t="n"/>
      <c r="G610" s="20">
        <f>IF(E610="","",IF(E610&lt;TODAY(),"Vencido",IF(E610-TODAY()&lt;=DiasAviso,"Por vencer","Activo")))</f>
        <v/>
      </c>
      <c r="H610" s="21">
        <f>IF(E610="","",E610-TODAY())</f>
        <v/>
      </c>
    </row>
    <row r="611">
      <c r="A611" s="11" t="n"/>
      <c r="B611" s="18" t="n"/>
      <c r="C611" s="11" t="n"/>
      <c r="D611" s="19" t="n"/>
      <c r="E611" s="19" t="n"/>
      <c r="F611" s="11" t="n"/>
      <c r="G611" s="20">
        <f>IF(E611="","",IF(E611&lt;TODAY(),"Vencido",IF(E611-TODAY()&lt;=DiasAviso,"Por vencer","Activo")))</f>
        <v/>
      </c>
      <c r="H611" s="21">
        <f>IF(E611="","",E611-TODAY())</f>
        <v/>
      </c>
    </row>
    <row r="612">
      <c r="A612" s="11" t="n"/>
      <c r="B612" s="18" t="n"/>
      <c r="C612" s="11" t="n"/>
      <c r="D612" s="19" t="n"/>
      <c r="E612" s="19" t="n"/>
      <c r="F612" s="11" t="n"/>
      <c r="G612" s="20">
        <f>IF(E612="","",IF(E612&lt;TODAY(),"Vencido",IF(E612-TODAY()&lt;=DiasAviso,"Por vencer","Activo")))</f>
        <v/>
      </c>
      <c r="H612" s="21">
        <f>IF(E612="","",E612-TODAY())</f>
        <v/>
      </c>
    </row>
    <row r="613">
      <c r="A613" s="11" t="n"/>
      <c r="B613" s="18" t="n"/>
      <c r="C613" s="11" t="n"/>
      <c r="D613" s="19" t="n"/>
      <c r="E613" s="19" t="n"/>
      <c r="F613" s="11" t="n"/>
      <c r="G613" s="20">
        <f>IF(E613="","",IF(E613&lt;TODAY(),"Vencido",IF(E613-TODAY()&lt;=DiasAviso,"Por vencer","Activo")))</f>
        <v/>
      </c>
      <c r="H613" s="21">
        <f>IF(E613="","",E613-TODAY())</f>
        <v/>
      </c>
    </row>
    <row r="614">
      <c r="A614" s="11" t="n"/>
      <c r="B614" s="18" t="n"/>
      <c r="C614" s="11" t="n"/>
      <c r="D614" s="19" t="n"/>
      <c r="E614" s="19" t="n"/>
      <c r="F614" s="11" t="n"/>
      <c r="G614" s="20">
        <f>IF(E614="","",IF(E614&lt;TODAY(),"Vencido",IF(E614-TODAY()&lt;=DiasAviso,"Por vencer","Activo")))</f>
        <v/>
      </c>
      <c r="H614" s="21">
        <f>IF(E614="","",E614-TODAY())</f>
        <v/>
      </c>
    </row>
    <row r="615">
      <c r="A615" s="11" t="n"/>
      <c r="B615" s="18" t="n"/>
      <c r="C615" s="11" t="n"/>
      <c r="D615" s="19" t="n"/>
      <c r="E615" s="19" t="n"/>
      <c r="F615" s="11" t="n"/>
      <c r="G615" s="20">
        <f>IF(E615="","",IF(E615&lt;TODAY(),"Vencido",IF(E615-TODAY()&lt;=DiasAviso,"Por vencer","Activo")))</f>
        <v/>
      </c>
      <c r="H615" s="21">
        <f>IF(E615="","",E615-TODAY())</f>
        <v/>
      </c>
    </row>
    <row r="616">
      <c r="A616" s="11" t="n"/>
      <c r="B616" s="18" t="n"/>
      <c r="C616" s="11" t="n"/>
      <c r="D616" s="19" t="n"/>
      <c r="E616" s="19" t="n"/>
      <c r="F616" s="11" t="n"/>
      <c r="G616" s="20">
        <f>IF(E616="","",IF(E616&lt;TODAY(),"Vencido",IF(E616-TODAY()&lt;=DiasAviso,"Por vencer","Activo")))</f>
        <v/>
      </c>
      <c r="H616" s="21">
        <f>IF(E616="","",E616-TODAY())</f>
        <v/>
      </c>
    </row>
    <row r="617">
      <c r="A617" s="11" t="n"/>
      <c r="B617" s="18" t="n"/>
      <c r="C617" s="11" t="n"/>
      <c r="D617" s="19" t="n"/>
      <c r="E617" s="19" t="n"/>
      <c r="F617" s="11" t="n"/>
      <c r="G617" s="20">
        <f>IF(E617="","",IF(E617&lt;TODAY(),"Vencido",IF(E617-TODAY()&lt;=DiasAviso,"Por vencer","Activo")))</f>
        <v/>
      </c>
      <c r="H617" s="21">
        <f>IF(E617="","",E617-TODAY())</f>
        <v/>
      </c>
    </row>
    <row r="618">
      <c r="A618" s="11" t="n"/>
      <c r="B618" s="18" t="n"/>
      <c r="C618" s="11" t="n"/>
      <c r="D618" s="19" t="n"/>
      <c r="E618" s="19" t="n"/>
      <c r="F618" s="11" t="n"/>
      <c r="G618" s="20">
        <f>IF(E618="","",IF(E618&lt;TODAY(),"Vencido",IF(E618-TODAY()&lt;=DiasAviso,"Por vencer","Activo")))</f>
        <v/>
      </c>
      <c r="H618" s="21">
        <f>IF(E618="","",E618-TODAY())</f>
        <v/>
      </c>
    </row>
    <row r="619">
      <c r="A619" s="11" t="n"/>
      <c r="B619" s="18" t="n"/>
      <c r="C619" s="11" t="n"/>
      <c r="D619" s="19" t="n"/>
      <c r="E619" s="19" t="n"/>
      <c r="F619" s="11" t="n"/>
      <c r="G619" s="20">
        <f>IF(E619="","",IF(E619&lt;TODAY(),"Vencido",IF(E619-TODAY()&lt;=DiasAviso,"Por vencer","Activo")))</f>
        <v/>
      </c>
      <c r="H619" s="21">
        <f>IF(E619="","",E619-TODAY())</f>
        <v/>
      </c>
    </row>
    <row r="620">
      <c r="A620" s="11" t="n"/>
      <c r="B620" s="18" t="n"/>
      <c r="C620" s="11" t="n"/>
      <c r="D620" s="19" t="n"/>
      <c r="E620" s="19" t="n"/>
      <c r="F620" s="11" t="n"/>
      <c r="G620" s="20">
        <f>IF(E620="","",IF(E620&lt;TODAY(),"Vencido",IF(E620-TODAY()&lt;=DiasAviso,"Por vencer","Activo")))</f>
        <v/>
      </c>
      <c r="H620" s="21">
        <f>IF(E620="","",E620-TODAY())</f>
        <v/>
      </c>
    </row>
    <row r="621">
      <c r="A621" s="11" t="n"/>
      <c r="B621" s="18" t="n"/>
      <c r="C621" s="11" t="n"/>
      <c r="D621" s="19" t="n"/>
      <c r="E621" s="19" t="n"/>
      <c r="F621" s="11" t="n"/>
      <c r="G621" s="20">
        <f>IF(E621="","",IF(E621&lt;TODAY(),"Vencido",IF(E621-TODAY()&lt;=DiasAviso,"Por vencer","Activo")))</f>
        <v/>
      </c>
      <c r="H621" s="21">
        <f>IF(E621="","",E621-TODAY())</f>
        <v/>
      </c>
    </row>
    <row r="622">
      <c r="A622" s="11" t="n"/>
      <c r="B622" s="18" t="n"/>
      <c r="C622" s="11" t="n"/>
      <c r="D622" s="19" t="n"/>
      <c r="E622" s="19" t="n"/>
      <c r="F622" s="11" t="n"/>
      <c r="G622" s="20">
        <f>IF(E622="","",IF(E622&lt;TODAY(),"Vencido",IF(E622-TODAY()&lt;=DiasAviso,"Por vencer","Activo")))</f>
        <v/>
      </c>
      <c r="H622" s="21">
        <f>IF(E622="","",E622-TODAY())</f>
        <v/>
      </c>
    </row>
    <row r="623">
      <c r="A623" s="11" t="n"/>
      <c r="B623" s="18" t="n"/>
      <c r="C623" s="11" t="n"/>
      <c r="D623" s="19" t="n"/>
      <c r="E623" s="19" t="n"/>
      <c r="F623" s="11" t="n"/>
      <c r="G623" s="20">
        <f>IF(E623="","",IF(E623&lt;TODAY(),"Vencido",IF(E623-TODAY()&lt;=DiasAviso,"Por vencer","Activo")))</f>
        <v/>
      </c>
      <c r="H623" s="21">
        <f>IF(E623="","",E623-TODAY())</f>
        <v/>
      </c>
    </row>
    <row r="624">
      <c r="A624" s="11" t="n"/>
      <c r="B624" s="18" t="n"/>
      <c r="C624" s="11" t="n"/>
      <c r="D624" s="19" t="n"/>
      <c r="E624" s="19" t="n"/>
      <c r="F624" s="11" t="n"/>
      <c r="G624" s="20">
        <f>IF(E624="","",IF(E624&lt;TODAY(),"Vencido",IF(E624-TODAY()&lt;=DiasAviso,"Por vencer","Activo")))</f>
        <v/>
      </c>
      <c r="H624" s="21">
        <f>IF(E624="","",E624-TODAY())</f>
        <v/>
      </c>
    </row>
    <row r="625">
      <c r="A625" s="11" t="n"/>
      <c r="B625" s="18" t="n"/>
      <c r="C625" s="11" t="n"/>
      <c r="D625" s="19" t="n"/>
      <c r="E625" s="19" t="n"/>
      <c r="F625" s="11" t="n"/>
      <c r="G625" s="20">
        <f>IF(E625="","",IF(E625&lt;TODAY(),"Vencido",IF(E625-TODAY()&lt;=DiasAviso,"Por vencer","Activo")))</f>
        <v/>
      </c>
      <c r="H625" s="21">
        <f>IF(E625="","",E625-TODAY())</f>
        <v/>
      </c>
    </row>
    <row r="626">
      <c r="A626" s="11" t="n"/>
      <c r="B626" s="18" t="n"/>
      <c r="C626" s="11" t="n"/>
      <c r="D626" s="19" t="n"/>
      <c r="E626" s="19" t="n"/>
      <c r="F626" s="11" t="n"/>
      <c r="G626" s="20">
        <f>IF(E626="","",IF(E626&lt;TODAY(),"Vencido",IF(E626-TODAY()&lt;=DiasAviso,"Por vencer","Activo")))</f>
        <v/>
      </c>
      <c r="H626" s="21">
        <f>IF(E626="","",E626-TODAY())</f>
        <v/>
      </c>
    </row>
    <row r="627">
      <c r="A627" s="11" t="n"/>
      <c r="B627" s="18" t="n"/>
      <c r="C627" s="11" t="n"/>
      <c r="D627" s="19" t="n"/>
      <c r="E627" s="19" t="n"/>
      <c r="F627" s="11" t="n"/>
      <c r="G627" s="20">
        <f>IF(E627="","",IF(E627&lt;TODAY(),"Vencido",IF(E627-TODAY()&lt;=DiasAviso,"Por vencer","Activo")))</f>
        <v/>
      </c>
      <c r="H627" s="21">
        <f>IF(E627="","",E627-TODAY())</f>
        <v/>
      </c>
    </row>
    <row r="628">
      <c r="A628" s="11" t="n"/>
      <c r="B628" s="18" t="n"/>
      <c r="C628" s="11" t="n"/>
      <c r="D628" s="19" t="n"/>
      <c r="E628" s="19" t="n"/>
      <c r="F628" s="11" t="n"/>
      <c r="G628" s="20">
        <f>IF(E628="","",IF(E628&lt;TODAY(),"Vencido",IF(E628-TODAY()&lt;=DiasAviso,"Por vencer","Activo")))</f>
        <v/>
      </c>
      <c r="H628" s="21">
        <f>IF(E628="","",E628-TODAY())</f>
        <v/>
      </c>
    </row>
    <row r="629">
      <c r="A629" s="11" t="n"/>
      <c r="B629" s="18" t="n"/>
      <c r="C629" s="11" t="n"/>
      <c r="D629" s="19" t="n"/>
      <c r="E629" s="19" t="n"/>
      <c r="F629" s="11" t="n"/>
      <c r="G629" s="20">
        <f>IF(E629="","",IF(E629&lt;TODAY(),"Vencido",IF(E629-TODAY()&lt;=DiasAviso,"Por vencer","Activo")))</f>
        <v/>
      </c>
      <c r="H629" s="21">
        <f>IF(E629="","",E629-TODAY())</f>
        <v/>
      </c>
    </row>
    <row r="630">
      <c r="A630" s="11" t="n"/>
      <c r="B630" s="18" t="n"/>
      <c r="C630" s="11" t="n"/>
      <c r="D630" s="19" t="n"/>
      <c r="E630" s="19" t="n"/>
      <c r="F630" s="11" t="n"/>
      <c r="G630" s="20">
        <f>IF(E630="","",IF(E630&lt;TODAY(),"Vencido",IF(E630-TODAY()&lt;=DiasAviso,"Por vencer","Activo")))</f>
        <v/>
      </c>
      <c r="H630" s="21">
        <f>IF(E630="","",E630-TODAY())</f>
        <v/>
      </c>
    </row>
    <row r="631">
      <c r="A631" s="11" t="n"/>
      <c r="B631" s="18" t="n"/>
      <c r="C631" s="11" t="n"/>
      <c r="D631" s="19" t="n"/>
      <c r="E631" s="19" t="n"/>
      <c r="F631" s="11" t="n"/>
      <c r="G631" s="20">
        <f>IF(E631="","",IF(E631&lt;TODAY(),"Vencido",IF(E631-TODAY()&lt;=DiasAviso,"Por vencer","Activo")))</f>
        <v/>
      </c>
      <c r="H631" s="21">
        <f>IF(E631="","",E631-TODAY())</f>
        <v/>
      </c>
    </row>
    <row r="632">
      <c r="A632" s="11" t="n"/>
      <c r="B632" s="18" t="n"/>
      <c r="C632" s="11" t="n"/>
      <c r="D632" s="19" t="n"/>
      <c r="E632" s="19" t="n"/>
      <c r="F632" s="11" t="n"/>
      <c r="G632" s="20">
        <f>IF(E632="","",IF(E632&lt;TODAY(),"Vencido",IF(E632-TODAY()&lt;=DiasAviso,"Por vencer","Activo")))</f>
        <v/>
      </c>
      <c r="H632" s="21">
        <f>IF(E632="","",E632-TODAY())</f>
        <v/>
      </c>
    </row>
    <row r="633">
      <c r="A633" s="11" t="n"/>
      <c r="B633" s="18" t="n"/>
      <c r="C633" s="11" t="n"/>
      <c r="D633" s="19" t="n"/>
      <c r="E633" s="19" t="n"/>
      <c r="F633" s="11" t="n"/>
      <c r="G633" s="20">
        <f>IF(E633="","",IF(E633&lt;TODAY(),"Vencido",IF(E633-TODAY()&lt;=DiasAviso,"Por vencer","Activo")))</f>
        <v/>
      </c>
      <c r="H633" s="21">
        <f>IF(E633="","",E633-TODAY())</f>
        <v/>
      </c>
    </row>
    <row r="634">
      <c r="A634" s="11" t="n"/>
      <c r="B634" s="18" t="n"/>
      <c r="C634" s="11" t="n"/>
      <c r="D634" s="19" t="n"/>
      <c r="E634" s="19" t="n"/>
      <c r="F634" s="11" t="n"/>
      <c r="G634" s="20">
        <f>IF(E634="","",IF(E634&lt;TODAY(),"Vencido",IF(E634-TODAY()&lt;=DiasAviso,"Por vencer","Activo")))</f>
        <v/>
      </c>
      <c r="H634" s="21">
        <f>IF(E634="","",E634-TODAY())</f>
        <v/>
      </c>
    </row>
    <row r="635">
      <c r="A635" s="11" t="n"/>
      <c r="B635" s="18" t="n"/>
      <c r="C635" s="11" t="n"/>
      <c r="D635" s="19" t="n"/>
      <c r="E635" s="19" t="n"/>
      <c r="F635" s="11" t="n"/>
      <c r="G635" s="20">
        <f>IF(E635="","",IF(E635&lt;TODAY(),"Vencido",IF(E635-TODAY()&lt;=DiasAviso,"Por vencer","Activo")))</f>
        <v/>
      </c>
      <c r="H635" s="21">
        <f>IF(E635="","",E635-TODAY())</f>
        <v/>
      </c>
    </row>
    <row r="636">
      <c r="A636" s="11" t="n"/>
      <c r="B636" s="18" t="n"/>
      <c r="C636" s="11" t="n"/>
      <c r="D636" s="19" t="n"/>
      <c r="E636" s="19" t="n"/>
      <c r="F636" s="11" t="n"/>
      <c r="G636" s="20">
        <f>IF(E636="","",IF(E636&lt;TODAY(),"Vencido",IF(E636-TODAY()&lt;=DiasAviso,"Por vencer","Activo")))</f>
        <v/>
      </c>
      <c r="H636" s="21">
        <f>IF(E636="","",E636-TODAY())</f>
        <v/>
      </c>
    </row>
    <row r="637">
      <c r="A637" s="11" t="n"/>
      <c r="B637" s="18" t="n"/>
      <c r="C637" s="11" t="n"/>
      <c r="D637" s="19" t="n"/>
      <c r="E637" s="19" t="n"/>
      <c r="F637" s="11" t="n"/>
      <c r="G637" s="20">
        <f>IF(E637="","",IF(E637&lt;TODAY(),"Vencido",IF(E637-TODAY()&lt;=DiasAviso,"Por vencer","Activo")))</f>
        <v/>
      </c>
      <c r="H637" s="21">
        <f>IF(E637="","",E637-TODAY())</f>
        <v/>
      </c>
    </row>
    <row r="638">
      <c r="A638" s="11" t="n"/>
      <c r="B638" s="18" t="n"/>
      <c r="C638" s="11" t="n"/>
      <c r="D638" s="19" t="n"/>
      <c r="E638" s="19" t="n"/>
      <c r="F638" s="11" t="n"/>
      <c r="G638" s="20">
        <f>IF(E638="","",IF(E638&lt;TODAY(),"Vencido",IF(E638-TODAY()&lt;=DiasAviso,"Por vencer","Activo")))</f>
        <v/>
      </c>
      <c r="H638" s="21">
        <f>IF(E638="","",E638-TODAY())</f>
        <v/>
      </c>
    </row>
    <row r="639">
      <c r="A639" s="11" t="n"/>
      <c r="B639" s="18" t="n"/>
      <c r="C639" s="11" t="n"/>
      <c r="D639" s="19" t="n"/>
      <c r="E639" s="19" t="n"/>
      <c r="F639" s="11" t="n"/>
      <c r="G639" s="20">
        <f>IF(E639="","",IF(E639&lt;TODAY(),"Vencido",IF(E639-TODAY()&lt;=DiasAviso,"Por vencer","Activo")))</f>
        <v/>
      </c>
      <c r="H639" s="21">
        <f>IF(E639="","",E639-TODAY())</f>
        <v/>
      </c>
    </row>
    <row r="640">
      <c r="A640" s="11" t="n"/>
      <c r="B640" s="18" t="n"/>
      <c r="C640" s="11" t="n"/>
      <c r="D640" s="19" t="n"/>
      <c r="E640" s="19" t="n"/>
      <c r="F640" s="11" t="n"/>
      <c r="G640" s="20">
        <f>IF(E640="","",IF(E640&lt;TODAY(),"Vencido",IF(E640-TODAY()&lt;=DiasAviso,"Por vencer","Activo")))</f>
        <v/>
      </c>
      <c r="H640" s="21">
        <f>IF(E640="","",E640-TODAY())</f>
        <v/>
      </c>
    </row>
    <row r="641">
      <c r="A641" s="11" t="n"/>
      <c r="B641" s="18" t="n"/>
      <c r="C641" s="11" t="n"/>
      <c r="D641" s="19" t="n"/>
      <c r="E641" s="19" t="n"/>
      <c r="F641" s="11" t="n"/>
      <c r="G641" s="20">
        <f>IF(E641="","",IF(E641&lt;TODAY(),"Vencido",IF(E641-TODAY()&lt;=DiasAviso,"Por vencer","Activo")))</f>
        <v/>
      </c>
      <c r="H641" s="21">
        <f>IF(E641="","",E641-TODAY())</f>
        <v/>
      </c>
    </row>
    <row r="642">
      <c r="A642" s="11" t="n"/>
      <c r="B642" s="18" t="n"/>
      <c r="C642" s="11" t="n"/>
      <c r="D642" s="19" t="n"/>
      <c r="E642" s="19" t="n"/>
      <c r="F642" s="11" t="n"/>
      <c r="G642" s="20">
        <f>IF(E642="","",IF(E642&lt;TODAY(),"Vencido",IF(E642-TODAY()&lt;=DiasAviso,"Por vencer","Activo")))</f>
        <v/>
      </c>
      <c r="H642" s="21">
        <f>IF(E642="","",E642-TODAY())</f>
        <v/>
      </c>
    </row>
    <row r="643">
      <c r="A643" s="11" t="n"/>
      <c r="B643" s="18" t="n"/>
      <c r="C643" s="11" t="n"/>
      <c r="D643" s="19" t="n"/>
      <c r="E643" s="19" t="n"/>
      <c r="F643" s="11" t="n"/>
      <c r="G643" s="20">
        <f>IF(E643="","",IF(E643&lt;TODAY(),"Vencido",IF(E643-TODAY()&lt;=DiasAviso,"Por vencer","Activo")))</f>
        <v/>
      </c>
      <c r="H643" s="21">
        <f>IF(E643="","",E643-TODAY())</f>
        <v/>
      </c>
    </row>
    <row r="644">
      <c r="A644" s="11" t="n"/>
      <c r="B644" s="18" t="n"/>
      <c r="C644" s="11" t="n"/>
      <c r="D644" s="19" t="n"/>
      <c r="E644" s="19" t="n"/>
      <c r="F644" s="11" t="n"/>
      <c r="G644" s="20">
        <f>IF(E644="","",IF(E644&lt;TODAY(),"Vencido",IF(E644-TODAY()&lt;=DiasAviso,"Por vencer","Activo")))</f>
        <v/>
      </c>
      <c r="H644" s="21">
        <f>IF(E644="","",E644-TODAY())</f>
        <v/>
      </c>
    </row>
    <row r="645">
      <c r="A645" s="11" t="n"/>
      <c r="B645" s="18" t="n"/>
      <c r="C645" s="11" t="n"/>
      <c r="D645" s="19" t="n"/>
      <c r="E645" s="19" t="n"/>
      <c r="F645" s="11" t="n"/>
      <c r="G645" s="20">
        <f>IF(E645="","",IF(E645&lt;TODAY(),"Vencido",IF(E645-TODAY()&lt;=DiasAviso,"Por vencer","Activo")))</f>
        <v/>
      </c>
      <c r="H645" s="21">
        <f>IF(E645="","",E645-TODAY())</f>
        <v/>
      </c>
    </row>
    <row r="646">
      <c r="A646" s="11" t="n"/>
      <c r="B646" s="18" t="n"/>
      <c r="C646" s="11" t="n"/>
      <c r="D646" s="19" t="n"/>
      <c r="E646" s="19" t="n"/>
      <c r="F646" s="11" t="n"/>
      <c r="G646" s="20">
        <f>IF(E646="","",IF(E646&lt;TODAY(),"Vencido",IF(E646-TODAY()&lt;=DiasAviso,"Por vencer","Activo")))</f>
        <v/>
      </c>
      <c r="H646" s="21">
        <f>IF(E646="","",E646-TODAY())</f>
        <v/>
      </c>
    </row>
    <row r="647">
      <c r="A647" s="11" t="n"/>
      <c r="B647" s="18" t="n"/>
      <c r="C647" s="11" t="n"/>
      <c r="D647" s="19" t="n"/>
      <c r="E647" s="19" t="n"/>
      <c r="F647" s="11" t="n"/>
      <c r="G647" s="20">
        <f>IF(E647="","",IF(E647&lt;TODAY(),"Vencido",IF(E647-TODAY()&lt;=DiasAviso,"Por vencer","Activo")))</f>
        <v/>
      </c>
      <c r="H647" s="21">
        <f>IF(E647="","",E647-TODAY())</f>
        <v/>
      </c>
    </row>
    <row r="648">
      <c r="A648" s="11" t="n"/>
      <c r="B648" s="18" t="n"/>
      <c r="C648" s="11" t="n"/>
      <c r="D648" s="19" t="n"/>
      <c r="E648" s="19" t="n"/>
      <c r="F648" s="11" t="n"/>
      <c r="G648" s="20">
        <f>IF(E648="","",IF(E648&lt;TODAY(),"Vencido",IF(E648-TODAY()&lt;=DiasAviso,"Por vencer","Activo")))</f>
        <v/>
      </c>
      <c r="H648" s="21">
        <f>IF(E648="","",E648-TODAY())</f>
        <v/>
      </c>
    </row>
    <row r="649">
      <c r="A649" s="11" t="n"/>
      <c r="B649" s="18" t="n"/>
      <c r="C649" s="11" t="n"/>
      <c r="D649" s="19" t="n"/>
      <c r="E649" s="19" t="n"/>
      <c r="F649" s="11" t="n"/>
      <c r="G649" s="20">
        <f>IF(E649="","",IF(E649&lt;TODAY(),"Vencido",IF(E649-TODAY()&lt;=DiasAviso,"Por vencer","Activo")))</f>
        <v/>
      </c>
      <c r="H649" s="21">
        <f>IF(E649="","",E649-TODAY())</f>
        <v/>
      </c>
    </row>
    <row r="650">
      <c r="A650" s="11" t="n"/>
      <c r="B650" s="18" t="n"/>
      <c r="C650" s="11" t="n"/>
      <c r="D650" s="19" t="n"/>
      <c r="E650" s="19" t="n"/>
      <c r="F650" s="11" t="n"/>
      <c r="G650" s="20">
        <f>IF(E650="","",IF(E650&lt;TODAY(),"Vencido",IF(E650-TODAY()&lt;=DiasAviso,"Por vencer","Activo")))</f>
        <v/>
      </c>
      <c r="H650" s="21">
        <f>IF(E650="","",E650-TODAY())</f>
        <v/>
      </c>
    </row>
    <row r="651">
      <c r="A651" s="11" t="n"/>
      <c r="B651" s="18" t="n"/>
      <c r="C651" s="11" t="n"/>
      <c r="D651" s="19" t="n"/>
      <c r="E651" s="19" t="n"/>
      <c r="F651" s="11" t="n"/>
      <c r="G651" s="20">
        <f>IF(E651="","",IF(E651&lt;TODAY(),"Vencido",IF(E651-TODAY()&lt;=DiasAviso,"Por vencer","Activo")))</f>
        <v/>
      </c>
      <c r="H651" s="21">
        <f>IF(E651="","",E651-TODAY())</f>
        <v/>
      </c>
    </row>
    <row r="652">
      <c r="A652" s="11" t="n"/>
      <c r="B652" s="18" t="n"/>
      <c r="C652" s="11" t="n"/>
      <c r="D652" s="19" t="n"/>
      <c r="E652" s="19" t="n"/>
      <c r="F652" s="11" t="n"/>
      <c r="G652" s="20">
        <f>IF(E652="","",IF(E652&lt;TODAY(),"Vencido",IF(E652-TODAY()&lt;=DiasAviso,"Por vencer","Activo")))</f>
        <v/>
      </c>
      <c r="H652" s="21">
        <f>IF(E652="","",E652-TODAY())</f>
        <v/>
      </c>
    </row>
    <row r="653">
      <c r="A653" s="11" t="n"/>
      <c r="B653" s="18" t="n"/>
      <c r="C653" s="11" t="n"/>
      <c r="D653" s="19" t="n"/>
      <c r="E653" s="19" t="n"/>
      <c r="F653" s="11" t="n"/>
      <c r="G653" s="20">
        <f>IF(E653="","",IF(E653&lt;TODAY(),"Vencido",IF(E653-TODAY()&lt;=DiasAviso,"Por vencer","Activo")))</f>
        <v/>
      </c>
      <c r="H653" s="21">
        <f>IF(E653="","",E653-TODAY())</f>
        <v/>
      </c>
    </row>
    <row r="654">
      <c r="A654" s="11" t="n"/>
      <c r="B654" s="18" t="n"/>
      <c r="C654" s="11" t="n"/>
      <c r="D654" s="19" t="n"/>
      <c r="E654" s="19" t="n"/>
      <c r="F654" s="11" t="n"/>
      <c r="G654" s="20">
        <f>IF(E654="","",IF(E654&lt;TODAY(),"Vencido",IF(E654-TODAY()&lt;=DiasAviso,"Por vencer","Activo")))</f>
        <v/>
      </c>
      <c r="H654" s="21">
        <f>IF(E654="","",E654-TODAY())</f>
        <v/>
      </c>
    </row>
    <row r="655">
      <c r="A655" s="11" t="n"/>
      <c r="B655" s="18" t="n"/>
      <c r="C655" s="11" t="n"/>
      <c r="D655" s="19" t="n"/>
      <c r="E655" s="19" t="n"/>
      <c r="F655" s="11" t="n"/>
      <c r="G655" s="20">
        <f>IF(E655="","",IF(E655&lt;TODAY(),"Vencido",IF(E655-TODAY()&lt;=DiasAviso,"Por vencer","Activo")))</f>
        <v/>
      </c>
      <c r="H655" s="21">
        <f>IF(E655="","",E655-TODAY())</f>
        <v/>
      </c>
    </row>
    <row r="656">
      <c r="A656" s="11" t="n"/>
      <c r="B656" s="18" t="n"/>
      <c r="C656" s="11" t="n"/>
      <c r="D656" s="19" t="n"/>
      <c r="E656" s="19" t="n"/>
      <c r="F656" s="11" t="n"/>
      <c r="G656" s="20">
        <f>IF(E656="","",IF(E656&lt;TODAY(),"Vencido",IF(E656-TODAY()&lt;=DiasAviso,"Por vencer","Activo")))</f>
        <v/>
      </c>
      <c r="H656" s="21">
        <f>IF(E656="","",E656-TODAY())</f>
        <v/>
      </c>
    </row>
    <row r="657">
      <c r="A657" s="11" t="n"/>
      <c r="B657" s="18" t="n"/>
      <c r="C657" s="11" t="n"/>
      <c r="D657" s="19" t="n"/>
      <c r="E657" s="19" t="n"/>
      <c r="F657" s="11" t="n"/>
      <c r="G657" s="20">
        <f>IF(E657="","",IF(E657&lt;TODAY(),"Vencido",IF(E657-TODAY()&lt;=DiasAviso,"Por vencer","Activo")))</f>
        <v/>
      </c>
      <c r="H657" s="21">
        <f>IF(E657="","",E657-TODAY())</f>
        <v/>
      </c>
    </row>
    <row r="658">
      <c r="A658" s="11" t="n"/>
      <c r="B658" s="18" t="n"/>
      <c r="C658" s="11" t="n"/>
      <c r="D658" s="19" t="n"/>
      <c r="E658" s="19" t="n"/>
      <c r="F658" s="11" t="n"/>
      <c r="G658" s="20">
        <f>IF(E658="","",IF(E658&lt;TODAY(),"Vencido",IF(E658-TODAY()&lt;=DiasAviso,"Por vencer","Activo")))</f>
        <v/>
      </c>
      <c r="H658" s="21">
        <f>IF(E658="","",E658-TODAY())</f>
        <v/>
      </c>
    </row>
    <row r="659">
      <c r="A659" s="11" t="n"/>
      <c r="B659" s="18" t="n"/>
      <c r="C659" s="11" t="n"/>
      <c r="D659" s="19" t="n"/>
      <c r="E659" s="19" t="n"/>
      <c r="F659" s="11" t="n"/>
      <c r="G659" s="20">
        <f>IF(E659="","",IF(E659&lt;TODAY(),"Vencido",IF(E659-TODAY()&lt;=DiasAviso,"Por vencer","Activo")))</f>
        <v/>
      </c>
      <c r="H659" s="21">
        <f>IF(E659="","",E659-TODAY())</f>
        <v/>
      </c>
    </row>
    <row r="660">
      <c r="A660" s="11" t="n"/>
      <c r="B660" s="18" t="n"/>
      <c r="C660" s="11" t="n"/>
      <c r="D660" s="19" t="n"/>
      <c r="E660" s="19" t="n"/>
      <c r="F660" s="11" t="n"/>
      <c r="G660" s="20">
        <f>IF(E660="","",IF(E660&lt;TODAY(),"Vencido",IF(E660-TODAY()&lt;=DiasAviso,"Por vencer","Activo")))</f>
        <v/>
      </c>
      <c r="H660" s="21">
        <f>IF(E660="","",E660-TODAY())</f>
        <v/>
      </c>
    </row>
    <row r="661">
      <c r="A661" s="11" t="n"/>
      <c r="B661" s="18" t="n"/>
      <c r="C661" s="11" t="n"/>
      <c r="D661" s="19" t="n"/>
      <c r="E661" s="19" t="n"/>
      <c r="F661" s="11" t="n"/>
      <c r="G661" s="20">
        <f>IF(E661="","",IF(E661&lt;TODAY(),"Vencido",IF(E661-TODAY()&lt;=DiasAviso,"Por vencer","Activo")))</f>
        <v/>
      </c>
      <c r="H661" s="21">
        <f>IF(E661="","",E661-TODAY())</f>
        <v/>
      </c>
    </row>
    <row r="662">
      <c r="A662" s="11" t="n"/>
      <c r="B662" s="18" t="n"/>
      <c r="C662" s="11" t="n"/>
      <c r="D662" s="19" t="n"/>
      <c r="E662" s="19" t="n"/>
      <c r="F662" s="11" t="n"/>
      <c r="G662" s="20">
        <f>IF(E662="","",IF(E662&lt;TODAY(),"Vencido",IF(E662-TODAY()&lt;=DiasAviso,"Por vencer","Activo")))</f>
        <v/>
      </c>
      <c r="H662" s="21">
        <f>IF(E662="","",E662-TODAY())</f>
        <v/>
      </c>
    </row>
    <row r="663">
      <c r="A663" s="11" t="n"/>
      <c r="B663" s="18" t="n"/>
      <c r="C663" s="11" t="n"/>
      <c r="D663" s="19" t="n"/>
      <c r="E663" s="19" t="n"/>
      <c r="F663" s="11" t="n"/>
      <c r="G663" s="20">
        <f>IF(E663="","",IF(E663&lt;TODAY(),"Vencido",IF(E663-TODAY()&lt;=DiasAviso,"Por vencer","Activo")))</f>
        <v/>
      </c>
      <c r="H663" s="21">
        <f>IF(E663="","",E663-TODAY())</f>
        <v/>
      </c>
    </row>
    <row r="664">
      <c r="A664" s="11" t="n"/>
      <c r="B664" s="18" t="n"/>
      <c r="C664" s="11" t="n"/>
      <c r="D664" s="19" t="n"/>
      <c r="E664" s="19" t="n"/>
      <c r="F664" s="11" t="n"/>
      <c r="G664" s="20">
        <f>IF(E664="","",IF(E664&lt;TODAY(),"Vencido",IF(E664-TODAY()&lt;=DiasAviso,"Por vencer","Activo")))</f>
        <v/>
      </c>
      <c r="H664" s="21">
        <f>IF(E664="","",E664-TODAY())</f>
        <v/>
      </c>
    </row>
    <row r="665">
      <c r="A665" s="11" t="n"/>
      <c r="B665" s="18" t="n"/>
      <c r="C665" s="11" t="n"/>
      <c r="D665" s="19" t="n"/>
      <c r="E665" s="19" t="n"/>
      <c r="F665" s="11" t="n"/>
      <c r="G665" s="20">
        <f>IF(E665="","",IF(E665&lt;TODAY(),"Vencido",IF(E665-TODAY()&lt;=DiasAviso,"Por vencer","Activo")))</f>
        <v/>
      </c>
      <c r="H665" s="21">
        <f>IF(E665="","",E665-TODAY())</f>
        <v/>
      </c>
    </row>
    <row r="666">
      <c r="A666" s="11" t="n"/>
      <c r="B666" s="18" t="n"/>
      <c r="C666" s="11" t="n"/>
      <c r="D666" s="19" t="n"/>
      <c r="E666" s="19" t="n"/>
      <c r="F666" s="11" t="n"/>
      <c r="G666" s="20">
        <f>IF(E666="","",IF(E666&lt;TODAY(),"Vencido",IF(E666-TODAY()&lt;=DiasAviso,"Por vencer","Activo")))</f>
        <v/>
      </c>
      <c r="H666" s="21">
        <f>IF(E666="","",E666-TODAY())</f>
        <v/>
      </c>
    </row>
    <row r="667">
      <c r="A667" s="11" t="n"/>
      <c r="B667" s="18" t="n"/>
      <c r="C667" s="11" t="n"/>
      <c r="D667" s="19" t="n"/>
      <c r="E667" s="19" t="n"/>
      <c r="F667" s="11" t="n"/>
      <c r="G667" s="20">
        <f>IF(E667="","",IF(E667&lt;TODAY(),"Vencido",IF(E667-TODAY()&lt;=DiasAviso,"Por vencer","Activo")))</f>
        <v/>
      </c>
      <c r="H667" s="21">
        <f>IF(E667="","",E667-TODAY())</f>
        <v/>
      </c>
    </row>
    <row r="668">
      <c r="A668" s="11" t="n"/>
      <c r="B668" s="18" t="n"/>
      <c r="C668" s="11" t="n"/>
      <c r="D668" s="19" t="n"/>
      <c r="E668" s="19" t="n"/>
      <c r="F668" s="11" t="n"/>
      <c r="G668" s="20">
        <f>IF(E668="","",IF(E668&lt;TODAY(),"Vencido",IF(E668-TODAY()&lt;=DiasAviso,"Por vencer","Activo")))</f>
        <v/>
      </c>
      <c r="H668" s="21">
        <f>IF(E668="","",E668-TODAY())</f>
        <v/>
      </c>
    </row>
    <row r="669">
      <c r="A669" s="11" t="n"/>
      <c r="B669" s="18" t="n"/>
      <c r="C669" s="11" t="n"/>
      <c r="D669" s="19" t="n"/>
      <c r="E669" s="19" t="n"/>
      <c r="F669" s="11" t="n"/>
      <c r="G669" s="20">
        <f>IF(E669="","",IF(E669&lt;TODAY(),"Vencido",IF(E669-TODAY()&lt;=DiasAviso,"Por vencer","Activo")))</f>
        <v/>
      </c>
      <c r="H669" s="21">
        <f>IF(E669="","",E669-TODAY())</f>
        <v/>
      </c>
    </row>
    <row r="670">
      <c r="A670" s="11" t="n"/>
      <c r="B670" s="18" t="n"/>
      <c r="C670" s="11" t="n"/>
      <c r="D670" s="19" t="n"/>
      <c r="E670" s="19" t="n"/>
      <c r="F670" s="11" t="n"/>
      <c r="G670" s="20">
        <f>IF(E670="","",IF(E670&lt;TODAY(),"Vencido",IF(E670-TODAY()&lt;=DiasAviso,"Por vencer","Activo")))</f>
        <v/>
      </c>
      <c r="H670" s="21">
        <f>IF(E670="","",E670-TODAY())</f>
        <v/>
      </c>
    </row>
    <row r="671">
      <c r="A671" s="11" t="n"/>
      <c r="B671" s="18" t="n"/>
      <c r="C671" s="11" t="n"/>
      <c r="D671" s="19" t="n"/>
      <c r="E671" s="19" t="n"/>
      <c r="F671" s="11" t="n"/>
      <c r="G671" s="20">
        <f>IF(E671="","",IF(E671&lt;TODAY(),"Vencido",IF(E671-TODAY()&lt;=DiasAviso,"Por vencer","Activo")))</f>
        <v/>
      </c>
      <c r="H671" s="21">
        <f>IF(E671="","",E671-TODAY())</f>
        <v/>
      </c>
    </row>
    <row r="672">
      <c r="A672" s="11" t="n"/>
      <c r="B672" s="18" t="n"/>
      <c r="C672" s="11" t="n"/>
      <c r="D672" s="19" t="n"/>
      <c r="E672" s="19" t="n"/>
      <c r="F672" s="11" t="n"/>
      <c r="G672" s="20">
        <f>IF(E672="","",IF(E672&lt;TODAY(),"Vencido",IF(E672-TODAY()&lt;=DiasAviso,"Por vencer","Activo")))</f>
        <v/>
      </c>
      <c r="H672" s="21">
        <f>IF(E672="","",E672-TODAY())</f>
        <v/>
      </c>
    </row>
    <row r="673">
      <c r="A673" s="11" t="n"/>
      <c r="B673" s="18" t="n"/>
      <c r="C673" s="11" t="n"/>
      <c r="D673" s="19" t="n"/>
      <c r="E673" s="19" t="n"/>
      <c r="F673" s="11" t="n"/>
      <c r="G673" s="20">
        <f>IF(E673="","",IF(E673&lt;TODAY(),"Vencido",IF(E673-TODAY()&lt;=DiasAviso,"Por vencer","Activo")))</f>
        <v/>
      </c>
      <c r="H673" s="21">
        <f>IF(E673="","",E673-TODAY())</f>
        <v/>
      </c>
    </row>
    <row r="674">
      <c r="A674" s="11" t="n"/>
      <c r="B674" s="18" t="n"/>
      <c r="C674" s="11" t="n"/>
      <c r="D674" s="19" t="n"/>
      <c r="E674" s="19" t="n"/>
      <c r="F674" s="11" t="n"/>
      <c r="G674" s="20">
        <f>IF(E674="","",IF(E674&lt;TODAY(),"Vencido",IF(E674-TODAY()&lt;=DiasAviso,"Por vencer","Activo")))</f>
        <v/>
      </c>
      <c r="H674" s="21">
        <f>IF(E674="","",E674-TODAY())</f>
        <v/>
      </c>
    </row>
    <row r="675">
      <c r="A675" s="11" t="n"/>
      <c r="B675" s="18" t="n"/>
      <c r="C675" s="11" t="n"/>
      <c r="D675" s="19" t="n"/>
      <c r="E675" s="19" t="n"/>
      <c r="F675" s="11" t="n"/>
      <c r="G675" s="20">
        <f>IF(E675="","",IF(E675&lt;TODAY(),"Vencido",IF(E675-TODAY()&lt;=DiasAviso,"Por vencer","Activo")))</f>
        <v/>
      </c>
      <c r="H675" s="21">
        <f>IF(E675="","",E675-TODAY())</f>
        <v/>
      </c>
    </row>
    <row r="676">
      <c r="A676" s="11" t="n"/>
      <c r="B676" s="18" t="n"/>
      <c r="C676" s="11" t="n"/>
      <c r="D676" s="19" t="n"/>
      <c r="E676" s="19" t="n"/>
      <c r="F676" s="11" t="n"/>
      <c r="G676" s="20">
        <f>IF(E676="","",IF(E676&lt;TODAY(),"Vencido",IF(E676-TODAY()&lt;=DiasAviso,"Por vencer","Activo")))</f>
        <v/>
      </c>
      <c r="H676" s="21">
        <f>IF(E676="","",E676-TODAY())</f>
        <v/>
      </c>
    </row>
    <row r="677">
      <c r="A677" s="11" t="n"/>
      <c r="B677" s="18" t="n"/>
      <c r="C677" s="11" t="n"/>
      <c r="D677" s="19" t="n"/>
      <c r="E677" s="19" t="n"/>
      <c r="F677" s="11" t="n"/>
      <c r="G677" s="20">
        <f>IF(E677="","",IF(E677&lt;TODAY(),"Vencido",IF(E677-TODAY()&lt;=DiasAviso,"Por vencer","Activo")))</f>
        <v/>
      </c>
      <c r="H677" s="21">
        <f>IF(E677="","",E677-TODAY())</f>
        <v/>
      </c>
    </row>
    <row r="678">
      <c r="A678" s="11" t="n"/>
      <c r="B678" s="18" t="n"/>
      <c r="C678" s="11" t="n"/>
      <c r="D678" s="19" t="n"/>
      <c r="E678" s="19" t="n"/>
      <c r="F678" s="11" t="n"/>
      <c r="G678" s="20">
        <f>IF(E678="","",IF(E678&lt;TODAY(),"Vencido",IF(E678-TODAY()&lt;=DiasAviso,"Por vencer","Activo")))</f>
        <v/>
      </c>
      <c r="H678" s="21">
        <f>IF(E678="","",E678-TODAY())</f>
        <v/>
      </c>
    </row>
    <row r="679">
      <c r="A679" s="11" t="n"/>
      <c r="B679" s="18" t="n"/>
      <c r="C679" s="11" t="n"/>
      <c r="D679" s="19" t="n"/>
      <c r="E679" s="19" t="n"/>
      <c r="F679" s="11" t="n"/>
      <c r="G679" s="20">
        <f>IF(E679="","",IF(E679&lt;TODAY(),"Vencido",IF(E679-TODAY()&lt;=DiasAviso,"Por vencer","Activo")))</f>
        <v/>
      </c>
      <c r="H679" s="21">
        <f>IF(E679="","",E679-TODAY())</f>
        <v/>
      </c>
    </row>
    <row r="680">
      <c r="A680" s="11" t="n"/>
      <c r="B680" s="18" t="n"/>
      <c r="C680" s="11" t="n"/>
      <c r="D680" s="19" t="n"/>
      <c r="E680" s="19" t="n"/>
      <c r="F680" s="11" t="n"/>
      <c r="G680" s="20">
        <f>IF(E680="","",IF(E680&lt;TODAY(),"Vencido",IF(E680-TODAY()&lt;=DiasAviso,"Por vencer","Activo")))</f>
        <v/>
      </c>
      <c r="H680" s="21">
        <f>IF(E680="","",E680-TODAY())</f>
        <v/>
      </c>
    </row>
    <row r="681">
      <c r="A681" s="11" t="n"/>
      <c r="B681" s="18" t="n"/>
      <c r="C681" s="11" t="n"/>
      <c r="D681" s="19" t="n"/>
      <c r="E681" s="19" t="n"/>
      <c r="F681" s="11" t="n"/>
      <c r="G681" s="20">
        <f>IF(E681="","",IF(E681&lt;TODAY(),"Vencido",IF(E681-TODAY()&lt;=DiasAviso,"Por vencer","Activo")))</f>
        <v/>
      </c>
      <c r="H681" s="21">
        <f>IF(E681="","",E681-TODAY())</f>
        <v/>
      </c>
    </row>
    <row r="682">
      <c r="A682" s="11" t="n"/>
      <c r="B682" s="18" t="n"/>
      <c r="C682" s="11" t="n"/>
      <c r="D682" s="19" t="n"/>
      <c r="E682" s="19" t="n"/>
      <c r="F682" s="11" t="n"/>
      <c r="G682" s="20">
        <f>IF(E682="","",IF(E682&lt;TODAY(),"Vencido",IF(E682-TODAY()&lt;=DiasAviso,"Por vencer","Activo")))</f>
        <v/>
      </c>
      <c r="H682" s="21">
        <f>IF(E682="","",E682-TODAY())</f>
        <v/>
      </c>
    </row>
    <row r="683">
      <c r="A683" s="11" t="n"/>
      <c r="B683" s="18" t="n"/>
      <c r="C683" s="11" t="n"/>
      <c r="D683" s="19" t="n"/>
      <c r="E683" s="19" t="n"/>
      <c r="F683" s="11" t="n"/>
      <c r="G683" s="20">
        <f>IF(E683="","",IF(E683&lt;TODAY(),"Vencido",IF(E683-TODAY()&lt;=DiasAviso,"Por vencer","Activo")))</f>
        <v/>
      </c>
      <c r="H683" s="21">
        <f>IF(E683="","",E683-TODAY())</f>
        <v/>
      </c>
    </row>
    <row r="684">
      <c r="A684" s="11" t="n"/>
      <c r="B684" s="18" t="n"/>
      <c r="C684" s="11" t="n"/>
      <c r="D684" s="19" t="n"/>
      <c r="E684" s="19" t="n"/>
      <c r="F684" s="11" t="n"/>
      <c r="G684" s="20">
        <f>IF(E684="","",IF(E684&lt;TODAY(),"Vencido",IF(E684-TODAY()&lt;=DiasAviso,"Por vencer","Activo")))</f>
        <v/>
      </c>
      <c r="H684" s="21">
        <f>IF(E684="","",E684-TODAY())</f>
        <v/>
      </c>
    </row>
    <row r="685">
      <c r="A685" s="11" t="n"/>
      <c r="B685" s="18" t="n"/>
      <c r="C685" s="11" t="n"/>
      <c r="D685" s="19" t="n"/>
      <c r="E685" s="19" t="n"/>
      <c r="F685" s="11" t="n"/>
      <c r="G685" s="20">
        <f>IF(E685="","",IF(E685&lt;TODAY(),"Vencido",IF(E685-TODAY()&lt;=DiasAviso,"Por vencer","Activo")))</f>
        <v/>
      </c>
      <c r="H685" s="21">
        <f>IF(E685="","",E685-TODAY())</f>
        <v/>
      </c>
    </row>
    <row r="686">
      <c r="A686" s="11" t="n"/>
      <c r="B686" s="18" t="n"/>
      <c r="C686" s="11" t="n"/>
      <c r="D686" s="19" t="n"/>
      <c r="E686" s="19" t="n"/>
      <c r="F686" s="11" t="n"/>
      <c r="G686" s="20">
        <f>IF(E686="","",IF(E686&lt;TODAY(),"Vencido",IF(E686-TODAY()&lt;=DiasAviso,"Por vencer","Activo")))</f>
        <v/>
      </c>
      <c r="H686" s="21">
        <f>IF(E686="","",E686-TODAY())</f>
        <v/>
      </c>
    </row>
    <row r="687">
      <c r="A687" s="11" t="n"/>
      <c r="B687" s="18" t="n"/>
      <c r="C687" s="11" t="n"/>
      <c r="D687" s="19" t="n"/>
      <c r="E687" s="19" t="n"/>
      <c r="F687" s="11" t="n"/>
      <c r="G687" s="20">
        <f>IF(E687="","",IF(E687&lt;TODAY(),"Vencido",IF(E687-TODAY()&lt;=DiasAviso,"Por vencer","Activo")))</f>
        <v/>
      </c>
      <c r="H687" s="21">
        <f>IF(E687="","",E687-TODAY())</f>
        <v/>
      </c>
    </row>
    <row r="688">
      <c r="A688" s="11" t="n"/>
      <c r="B688" s="18" t="n"/>
      <c r="C688" s="11" t="n"/>
      <c r="D688" s="19" t="n"/>
      <c r="E688" s="19" t="n"/>
      <c r="F688" s="11" t="n"/>
      <c r="G688" s="20">
        <f>IF(E688="","",IF(E688&lt;TODAY(),"Vencido",IF(E688-TODAY()&lt;=DiasAviso,"Por vencer","Activo")))</f>
        <v/>
      </c>
      <c r="H688" s="21">
        <f>IF(E688="","",E688-TODAY())</f>
        <v/>
      </c>
    </row>
    <row r="689">
      <c r="A689" s="11" t="n"/>
      <c r="B689" s="18" t="n"/>
      <c r="C689" s="11" t="n"/>
      <c r="D689" s="19" t="n"/>
      <c r="E689" s="19" t="n"/>
      <c r="F689" s="11" t="n"/>
      <c r="G689" s="20">
        <f>IF(E689="","",IF(E689&lt;TODAY(),"Vencido",IF(E689-TODAY()&lt;=DiasAviso,"Por vencer","Activo")))</f>
        <v/>
      </c>
      <c r="H689" s="21">
        <f>IF(E689="","",E689-TODAY())</f>
        <v/>
      </c>
    </row>
    <row r="690">
      <c r="A690" s="11" t="n"/>
      <c r="B690" s="18" t="n"/>
      <c r="C690" s="11" t="n"/>
      <c r="D690" s="19" t="n"/>
      <c r="E690" s="19" t="n"/>
      <c r="F690" s="11" t="n"/>
      <c r="G690" s="20">
        <f>IF(E690="","",IF(E690&lt;TODAY(),"Vencido",IF(E690-TODAY()&lt;=DiasAviso,"Por vencer","Activo")))</f>
        <v/>
      </c>
      <c r="H690" s="21">
        <f>IF(E690="","",E690-TODAY())</f>
        <v/>
      </c>
    </row>
    <row r="691">
      <c r="A691" s="11" t="n"/>
      <c r="B691" s="18" t="n"/>
      <c r="C691" s="11" t="n"/>
      <c r="D691" s="19" t="n"/>
      <c r="E691" s="19" t="n"/>
      <c r="F691" s="11" t="n"/>
      <c r="G691" s="20">
        <f>IF(E691="","",IF(E691&lt;TODAY(),"Vencido",IF(E691-TODAY()&lt;=DiasAviso,"Por vencer","Activo")))</f>
        <v/>
      </c>
      <c r="H691" s="21">
        <f>IF(E691="","",E691-TODAY())</f>
        <v/>
      </c>
    </row>
    <row r="692">
      <c r="A692" s="11" t="n"/>
      <c r="B692" s="18" t="n"/>
      <c r="C692" s="11" t="n"/>
      <c r="D692" s="19" t="n"/>
      <c r="E692" s="19" t="n"/>
      <c r="F692" s="11" t="n"/>
      <c r="G692" s="20">
        <f>IF(E692="","",IF(E692&lt;TODAY(),"Vencido",IF(E692-TODAY()&lt;=DiasAviso,"Por vencer","Activo")))</f>
        <v/>
      </c>
      <c r="H692" s="21">
        <f>IF(E692="","",E692-TODAY())</f>
        <v/>
      </c>
    </row>
    <row r="693">
      <c r="A693" s="11" t="n"/>
      <c r="B693" s="18" t="n"/>
      <c r="C693" s="11" t="n"/>
      <c r="D693" s="19" t="n"/>
      <c r="E693" s="19" t="n"/>
      <c r="F693" s="11" t="n"/>
      <c r="G693" s="20">
        <f>IF(E693="","",IF(E693&lt;TODAY(),"Vencido",IF(E693-TODAY()&lt;=DiasAviso,"Por vencer","Activo")))</f>
        <v/>
      </c>
      <c r="H693" s="21">
        <f>IF(E693="","",E693-TODAY())</f>
        <v/>
      </c>
    </row>
    <row r="694">
      <c r="A694" s="11" t="n"/>
      <c r="B694" s="18" t="n"/>
      <c r="C694" s="11" t="n"/>
      <c r="D694" s="19" t="n"/>
      <c r="E694" s="19" t="n"/>
      <c r="F694" s="11" t="n"/>
      <c r="G694" s="20">
        <f>IF(E694="","",IF(E694&lt;TODAY(),"Vencido",IF(E694-TODAY()&lt;=DiasAviso,"Por vencer","Activo")))</f>
        <v/>
      </c>
      <c r="H694" s="21">
        <f>IF(E694="","",E694-TODAY())</f>
        <v/>
      </c>
    </row>
    <row r="695">
      <c r="A695" s="11" t="n"/>
      <c r="B695" s="18" t="n"/>
      <c r="C695" s="11" t="n"/>
      <c r="D695" s="19" t="n"/>
      <c r="E695" s="19" t="n"/>
      <c r="F695" s="11" t="n"/>
      <c r="G695" s="20">
        <f>IF(E695="","",IF(E695&lt;TODAY(),"Vencido",IF(E695-TODAY()&lt;=DiasAviso,"Por vencer","Activo")))</f>
        <v/>
      </c>
      <c r="H695" s="21">
        <f>IF(E695="","",E695-TODAY())</f>
        <v/>
      </c>
    </row>
    <row r="696">
      <c r="A696" s="11" t="n"/>
      <c r="B696" s="18" t="n"/>
      <c r="C696" s="11" t="n"/>
      <c r="D696" s="19" t="n"/>
      <c r="E696" s="19" t="n"/>
      <c r="F696" s="11" t="n"/>
      <c r="G696" s="20">
        <f>IF(E696="","",IF(E696&lt;TODAY(),"Vencido",IF(E696-TODAY()&lt;=DiasAviso,"Por vencer","Activo")))</f>
        <v/>
      </c>
      <c r="H696" s="21">
        <f>IF(E696="","",E696-TODAY())</f>
        <v/>
      </c>
    </row>
    <row r="697">
      <c r="A697" s="11" t="n"/>
      <c r="B697" s="18" t="n"/>
      <c r="C697" s="11" t="n"/>
      <c r="D697" s="19" t="n"/>
      <c r="E697" s="19" t="n"/>
      <c r="F697" s="11" t="n"/>
      <c r="G697" s="20">
        <f>IF(E697="","",IF(E697&lt;TODAY(),"Vencido",IF(E697-TODAY()&lt;=DiasAviso,"Por vencer","Activo")))</f>
        <v/>
      </c>
      <c r="H697" s="21">
        <f>IF(E697="","",E697-TODAY())</f>
        <v/>
      </c>
    </row>
    <row r="698">
      <c r="A698" s="11" t="n"/>
      <c r="B698" s="18" t="n"/>
      <c r="C698" s="11" t="n"/>
      <c r="D698" s="19" t="n"/>
      <c r="E698" s="19" t="n"/>
      <c r="F698" s="11" t="n"/>
      <c r="G698" s="20">
        <f>IF(E698="","",IF(E698&lt;TODAY(),"Vencido",IF(E698-TODAY()&lt;=DiasAviso,"Por vencer","Activo")))</f>
        <v/>
      </c>
      <c r="H698" s="21">
        <f>IF(E698="","",E698-TODAY())</f>
        <v/>
      </c>
    </row>
    <row r="699">
      <c r="A699" s="11" t="n"/>
      <c r="B699" s="18" t="n"/>
      <c r="C699" s="11" t="n"/>
      <c r="D699" s="19" t="n"/>
      <c r="E699" s="19" t="n"/>
      <c r="F699" s="11" t="n"/>
      <c r="G699" s="20">
        <f>IF(E699="","",IF(E699&lt;TODAY(),"Vencido",IF(E699-TODAY()&lt;=DiasAviso,"Por vencer","Activo")))</f>
        <v/>
      </c>
      <c r="H699" s="21">
        <f>IF(E699="","",E699-TODAY())</f>
        <v/>
      </c>
    </row>
    <row r="700">
      <c r="A700" s="11" t="n"/>
      <c r="B700" s="18" t="n"/>
      <c r="C700" s="11" t="n"/>
      <c r="D700" s="19" t="n"/>
      <c r="E700" s="19" t="n"/>
      <c r="F700" s="11" t="n"/>
      <c r="G700" s="20">
        <f>IF(E700="","",IF(E700&lt;TODAY(),"Vencido",IF(E700-TODAY()&lt;=DiasAviso,"Por vencer","Activo")))</f>
        <v/>
      </c>
      <c r="H700" s="21">
        <f>IF(E700="","",E700-TODAY())</f>
        <v/>
      </c>
    </row>
    <row r="701">
      <c r="A701" s="11" t="n"/>
      <c r="B701" s="18" t="n"/>
      <c r="C701" s="11" t="n"/>
      <c r="D701" s="19" t="n"/>
      <c r="E701" s="19" t="n"/>
      <c r="F701" s="11" t="n"/>
      <c r="G701" s="20">
        <f>IF(E701="","",IF(E701&lt;TODAY(),"Vencido",IF(E701-TODAY()&lt;=DiasAviso,"Por vencer","Activo")))</f>
        <v/>
      </c>
      <c r="H701" s="21">
        <f>IF(E701="","",E701-TODAY())</f>
        <v/>
      </c>
    </row>
    <row r="702">
      <c r="A702" s="11" t="n"/>
      <c r="B702" s="18" t="n"/>
      <c r="C702" s="11" t="n"/>
      <c r="D702" s="19" t="n"/>
      <c r="E702" s="19" t="n"/>
      <c r="F702" s="11" t="n"/>
      <c r="G702" s="20">
        <f>IF(E702="","",IF(E702&lt;TODAY(),"Vencido",IF(E702-TODAY()&lt;=DiasAviso,"Por vencer","Activo")))</f>
        <v/>
      </c>
      <c r="H702" s="21">
        <f>IF(E702="","",E702-TODAY())</f>
        <v/>
      </c>
    </row>
    <row r="703">
      <c r="A703" s="11" t="n"/>
      <c r="B703" s="18" t="n"/>
      <c r="C703" s="11" t="n"/>
      <c r="D703" s="19" t="n"/>
      <c r="E703" s="19" t="n"/>
      <c r="F703" s="11" t="n"/>
      <c r="G703" s="20">
        <f>IF(E703="","",IF(E703&lt;TODAY(),"Vencido",IF(E703-TODAY()&lt;=DiasAviso,"Por vencer","Activo")))</f>
        <v/>
      </c>
      <c r="H703" s="21">
        <f>IF(E703="","",E703-TODAY())</f>
        <v/>
      </c>
    </row>
    <row r="704">
      <c r="A704" s="11" t="n"/>
      <c r="B704" s="18" t="n"/>
      <c r="C704" s="11" t="n"/>
      <c r="D704" s="19" t="n"/>
      <c r="E704" s="19" t="n"/>
      <c r="F704" s="11" t="n"/>
      <c r="G704" s="20">
        <f>IF(E704="","",IF(E704&lt;TODAY(),"Vencido",IF(E704-TODAY()&lt;=DiasAviso,"Por vencer","Activo")))</f>
        <v/>
      </c>
      <c r="H704" s="21">
        <f>IF(E704="","",E704-TODAY())</f>
        <v/>
      </c>
    </row>
    <row r="705">
      <c r="A705" s="11" t="n"/>
      <c r="B705" s="18" t="n"/>
      <c r="C705" s="11" t="n"/>
      <c r="D705" s="19" t="n"/>
      <c r="E705" s="19" t="n"/>
      <c r="F705" s="11" t="n"/>
      <c r="G705" s="20">
        <f>IF(E705="","",IF(E705&lt;TODAY(),"Vencido",IF(E705-TODAY()&lt;=DiasAviso,"Por vencer","Activo")))</f>
        <v/>
      </c>
      <c r="H705" s="21">
        <f>IF(E705="","",E705-TODAY())</f>
        <v/>
      </c>
    </row>
    <row r="706">
      <c r="A706" s="11" t="n"/>
      <c r="B706" s="18" t="n"/>
      <c r="C706" s="11" t="n"/>
      <c r="D706" s="19" t="n"/>
      <c r="E706" s="19" t="n"/>
      <c r="F706" s="11" t="n"/>
      <c r="G706" s="20">
        <f>IF(E706="","",IF(E706&lt;TODAY(),"Vencido",IF(E706-TODAY()&lt;=DiasAviso,"Por vencer","Activo")))</f>
        <v/>
      </c>
      <c r="H706" s="21">
        <f>IF(E706="","",E706-TODAY())</f>
        <v/>
      </c>
    </row>
    <row r="707">
      <c r="A707" s="11" t="n"/>
      <c r="B707" s="18" t="n"/>
      <c r="C707" s="11" t="n"/>
      <c r="D707" s="19" t="n"/>
      <c r="E707" s="19" t="n"/>
      <c r="F707" s="11" t="n"/>
      <c r="G707" s="20">
        <f>IF(E707="","",IF(E707&lt;TODAY(),"Vencido",IF(E707-TODAY()&lt;=DiasAviso,"Por vencer","Activo")))</f>
        <v/>
      </c>
      <c r="H707" s="21">
        <f>IF(E707="","",E707-TODAY())</f>
        <v/>
      </c>
    </row>
    <row r="708">
      <c r="A708" s="11" t="n"/>
      <c r="B708" s="18" t="n"/>
      <c r="C708" s="11" t="n"/>
      <c r="D708" s="19" t="n"/>
      <c r="E708" s="19" t="n"/>
      <c r="F708" s="11" t="n"/>
      <c r="G708" s="20">
        <f>IF(E708="","",IF(E708&lt;TODAY(),"Vencido",IF(E708-TODAY()&lt;=DiasAviso,"Por vencer","Activo")))</f>
        <v/>
      </c>
      <c r="H708" s="21">
        <f>IF(E708="","",E708-TODAY())</f>
        <v/>
      </c>
    </row>
    <row r="709">
      <c r="A709" s="11" t="n"/>
      <c r="B709" s="18" t="n"/>
      <c r="C709" s="11" t="n"/>
      <c r="D709" s="19" t="n"/>
      <c r="E709" s="19" t="n"/>
      <c r="F709" s="11" t="n"/>
      <c r="G709" s="20">
        <f>IF(E709="","",IF(E709&lt;TODAY(),"Vencido",IF(E709-TODAY()&lt;=DiasAviso,"Por vencer","Activo")))</f>
        <v/>
      </c>
      <c r="H709" s="21">
        <f>IF(E709="","",E709-TODAY())</f>
        <v/>
      </c>
    </row>
    <row r="710">
      <c r="A710" s="11" t="n"/>
      <c r="B710" s="18" t="n"/>
      <c r="C710" s="11" t="n"/>
      <c r="D710" s="19" t="n"/>
      <c r="E710" s="19" t="n"/>
      <c r="F710" s="11" t="n"/>
      <c r="G710" s="20">
        <f>IF(E710="","",IF(E710&lt;TODAY(),"Vencido",IF(E710-TODAY()&lt;=DiasAviso,"Por vencer","Activo")))</f>
        <v/>
      </c>
      <c r="H710" s="21">
        <f>IF(E710="","",E710-TODAY())</f>
        <v/>
      </c>
    </row>
    <row r="711">
      <c r="A711" s="11" t="n"/>
      <c r="B711" s="18" t="n"/>
      <c r="C711" s="11" t="n"/>
      <c r="D711" s="19" t="n"/>
      <c r="E711" s="19" t="n"/>
      <c r="F711" s="11" t="n"/>
      <c r="G711" s="20">
        <f>IF(E711="","",IF(E711&lt;TODAY(),"Vencido",IF(E711-TODAY()&lt;=DiasAviso,"Por vencer","Activo")))</f>
        <v/>
      </c>
      <c r="H711" s="21">
        <f>IF(E711="","",E711-TODAY())</f>
        <v/>
      </c>
    </row>
    <row r="712">
      <c r="A712" s="11" t="n"/>
      <c r="B712" s="18" t="n"/>
      <c r="C712" s="11" t="n"/>
      <c r="D712" s="19" t="n"/>
      <c r="E712" s="19" t="n"/>
      <c r="F712" s="11" t="n"/>
      <c r="G712" s="20">
        <f>IF(E712="","",IF(E712&lt;TODAY(),"Vencido",IF(E712-TODAY()&lt;=DiasAviso,"Por vencer","Activo")))</f>
        <v/>
      </c>
      <c r="H712" s="21">
        <f>IF(E712="","",E712-TODAY())</f>
        <v/>
      </c>
    </row>
    <row r="713">
      <c r="A713" s="11" t="n"/>
      <c r="B713" s="18" t="n"/>
      <c r="C713" s="11" t="n"/>
      <c r="D713" s="19" t="n"/>
      <c r="E713" s="19" t="n"/>
      <c r="F713" s="11" t="n"/>
      <c r="G713" s="20">
        <f>IF(E713="","",IF(E713&lt;TODAY(),"Vencido",IF(E713-TODAY()&lt;=DiasAviso,"Por vencer","Activo")))</f>
        <v/>
      </c>
      <c r="H713" s="21">
        <f>IF(E713="","",E713-TODAY())</f>
        <v/>
      </c>
    </row>
    <row r="714">
      <c r="A714" s="11" t="n"/>
      <c r="B714" s="18" t="n"/>
      <c r="C714" s="11" t="n"/>
      <c r="D714" s="19" t="n"/>
      <c r="E714" s="19" t="n"/>
      <c r="F714" s="11" t="n"/>
      <c r="G714" s="20">
        <f>IF(E714="","",IF(E714&lt;TODAY(),"Vencido",IF(E714-TODAY()&lt;=DiasAviso,"Por vencer","Activo")))</f>
        <v/>
      </c>
      <c r="H714" s="21">
        <f>IF(E714="","",E714-TODAY())</f>
        <v/>
      </c>
    </row>
    <row r="715">
      <c r="A715" s="11" t="n"/>
      <c r="B715" s="18" t="n"/>
      <c r="C715" s="11" t="n"/>
      <c r="D715" s="19" t="n"/>
      <c r="E715" s="19" t="n"/>
      <c r="F715" s="11" t="n"/>
      <c r="G715" s="20">
        <f>IF(E715="","",IF(E715&lt;TODAY(),"Vencido",IF(E715-TODAY()&lt;=DiasAviso,"Por vencer","Activo")))</f>
        <v/>
      </c>
      <c r="H715" s="21">
        <f>IF(E715="","",E715-TODAY())</f>
        <v/>
      </c>
    </row>
    <row r="716">
      <c r="A716" s="11" t="n"/>
      <c r="B716" s="18" t="n"/>
      <c r="C716" s="11" t="n"/>
      <c r="D716" s="19" t="n"/>
      <c r="E716" s="19" t="n"/>
      <c r="F716" s="11" t="n"/>
      <c r="G716" s="20">
        <f>IF(E716="","",IF(E716&lt;TODAY(),"Vencido",IF(E716-TODAY()&lt;=DiasAviso,"Por vencer","Activo")))</f>
        <v/>
      </c>
      <c r="H716" s="21">
        <f>IF(E716="","",E716-TODAY())</f>
        <v/>
      </c>
    </row>
    <row r="717">
      <c r="A717" s="11" t="n"/>
      <c r="B717" s="18" t="n"/>
      <c r="C717" s="11" t="n"/>
      <c r="D717" s="19" t="n"/>
      <c r="E717" s="19" t="n"/>
      <c r="F717" s="11" t="n"/>
      <c r="G717" s="20">
        <f>IF(E717="","",IF(E717&lt;TODAY(),"Vencido",IF(E717-TODAY()&lt;=DiasAviso,"Por vencer","Activo")))</f>
        <v/>
      </c>
      <c r="H717" s="21">
        <f>IF(E717="","",E717-TODAY())</f>
        <v/>
      </c>
    </row>
    <row r="718">
      <c r="A718" s="11" t="n"/>
      <c r="B718" s="18" t="n"/>
      <c r="C718" s="11" t="n"/>
      <c r="D718" s="19" t="n"/>
      <c r="E718" s="19" t="n"/>
      <c r="F718" s="11" t="n"/>
      <c r="G718" s="20">
        <f>IF(E718="","",IF(E718&lt;TODAY(),"Vencido",IF(E718-TODAY()&lt;=DiasAviso,"Por vencer","Activo")))</f>
        <v/>
      </c>
      <c r="H718" s="21">
        <f>IF(E718="","",E718-TODAY())</f>
        <v/>
      </c>
    </row>
    <row r="719">
      <c r="A719" s="11" t="n"/>
      <c r="B719" s="18" t="n"/>
      <c r="C719" s="11" t="n"/>
      <c r="D719" s="19" t="n"/>
      <c r="E719" s="19" t="n"/>
      <c r="F719" s="11" t="n"/>
      <c r="G719" s="20">
        <f>IF(E719="","",IF(E719&lt;TODAY(),"Vencido",IF(E719-TODAY()&lt;=DiasAviso,"Por vencer","Activo")))</f>
        <v/>
      </c>
      <c r="H719" s="21">
        <f>IF(E719="","",E719-TODAY())</f>
        <v/>
      </c>
    </row>
    <row r="720">
      <c r="A720" s="11" t="n"/>
      <c r="B720" s="18" t="n"/>
      <c r="C720" s="11" t="n"/>
      <c r="D720" s="19" t="n"/>
      <c r="E720" s="19" t="n"/>
      <c r="F720" s="11" t="n"/>
      <c r="G720" s="20">
        <f>IF(E720="","",IF(E720&lt;TODAY(),"Vencido",IF(E720-TODAY()&lt;=DiasAviso,"Por vencer","Activo")))</f>
        <v/>
      </c>
      <c r="H720" s="21">
        <f>IF(E720="","",E720-TODAY())</f>
        <v/>
      </c>
    </row>
    <row r="721">
      <c r="A721" s="11" t="n"/>
      <c r="B721" s="18" t="n"/>
      <c r="C721" s="11" t="n"/>
      <c r="D721" s="19" t="n"/>
      <c r="E721" s="19" t="n"/>
      <c r="F721" s="11" t="n"/>
      <c r="G721" s="20">
        <f>IF(E721="","",IF(E721&lt;TODAY(),"Vencido",IF(E721-TODAY()&lt;=DiasAviso,"Por vencer","Activo")))</f>
        <v/>
      </c>
      <c r="H721" s="21">
        <f>IF(E721="","",E721-TODAY())</f>
        <v/>
      </c>
    </row>
    <row r="722">
      <c r="A722" s="11" t="n"/>
      <c r="B722" s="18" t="n"/>
      <c r="C722" s="11" t="n"/>
      <c r="D722" s="19" t="n"/>
      <c r="E722" s="19" t="n"/>
      <c r="F722" s="11" t="n"/>
      <c r="G722" s="20">
        <f>IF(E722="","",IF(E722&lt;TODAY(),"Vencido",IF(E722-TODAY()&lt;=DiasAviso,"Por vencer","Activo")))</f>
        <v/>
      </c>
      <c r="H722" s="21">
        <f>IF(E722="","",E722-TODAY())</f>
        <v/>
      </c>
    </row>
    <row r="723">
      <c r="A723" s="11" t="n"/>
      <c r="B723" s="18" t="n"/>
      <c r="C723" s="11" t="n"/>
      <c r="D723" s="19" t="n"/>
      <c r="E723" s="19" t="n"/>
      <c r="F723" s="11" t="n"/>
      <c r="G723" s="20">
        <f>IF(E723="","",IF(E723&lt;TODAY(),"Vencido",IF(E723-TODAY()&lt;=DiasAviso,"Por vencer","Activo")))</f>
        <v/>
      </c>
      <c r="H723" s="21">
        <f>IF(E723="","",E723-TODAY())</f>
        <v/>
      </c>
    </row>
    <row r="724">
      <c r="A724" s="11" t="n"/>
      <c r="B724" s="18" t="n"/>
      <c r="C724" s="11" t="n"/>
      <c r="D724" s="19" t="n"/>
      <c r="E724" s="19" t="n"/>
      <c r="F724" s="11" t="n"/>
      <c r="G724" s="20">
        <f>IF(E724="","",IF(E724&lt;TODAY(),"Vencido",IF(E724-TODAY()&lt;=DiasAviso,"Por vencer","Activo")))</f>
        <v/>
      </c>
      <c r="H724" s="21">
        <f>IF(E724="","",E724-TODAY())</f>
        <v/>
      </c>
    </row>
    <row r="725">
      <c r="A725" s="11" t="n"/>
      <c r="B725" s="18" t="n"/>
      <c r="C725" s="11" t="n"/>
      <c r="D725" s="19" t="n"/>
      <c r="E725" s="19" t="n"/>
      <c r="F725" s="11" t="n"/>
      <c r="G725" s="20">
        <f>IF(E725="","",IF(E725&lt;TODAY(),"Vencido",IF(E725-TODAY()&lt;=DiasAviso,"Por vencer","Activo")))</f>
        <v/>
      </c>
      <c r="H725" s="21">
        <f>IF(E725="","",E725-TODAY())</f>
        <v/>
      </c>
    </row>
    <row r="726">
      <c r="A726" s="11" t="n"/>
      <c r="B726" s="18" t="n"/>
      <c r="C726" s="11" t="n"/>
      <c r="D726" s="19" t="n"/>
      <c r="E726" s="19" t="n"/>
      <c r="F726" s="11" t="n"/>
      <c r="G726" s="20">
        <f>IF(E726="","",IF(E726&lt;TODAY(),"Vencido",IF(E726-TODAY()&lt;=DiasAviso,"Por vencer","Activo")))</f>
        <v/>
      </c>
      <c r="H726" s="21">
        <f>IF(E726="","",E726-TODAY())</f>
        <v/>
      </c>
    </row>
    <row r="727">
      <c r="A727" s="11" t="n"/>
      <c r="B727" s="18" t="n"/>
      <c r="C727" s="11" t="n"/>
      <c r="D727" s="19" t="n"/>
      <c r="E727" s="19" t="n"/>
      <c r="F727" s="11" t="n"/>
      <c r="G727" s="20">
        <f>IF(E727="","",IF(E727&lt;TODAY(),"Vencido",IF(E727-TODAY()&lt;=DiasAviso,"Por vencer","Activo")))</f>
        <v/>
      </c>
      <c r="H727" s="21">
        <f>IF(E727="","",E727-TODAY())</f>
        <v/>
      </c>
    </row>
    <row r="728">
      <c r="A728" s="11" t="n"/>
      <c r="B728" s="18" t="n"/>
      <c r="C728" s="11" t="n"/>
      <c r="D728" s="19" t="n"/>
      <c r="E728" s="19" t="n"/>
      <c r="F728" s="11" t="n"/>
      <c r="G728" s="20">
        <f>IF(E728="","",IF(E728&lt;TODAY(),"Vencido",IF(E728-TODAY()&lt;=DiasAviso,"Por vencer","Activo")))</f>
        <v/>
      </c>
      <c r="H728" s="21">
        <f>IF(E728="","",E728-TODAY())</f>
        <v/>
      </c>
    </row>
    <row r="729">
      <c r="A729" s="11" t="n"/>
      <c r="B729" s="18" t="n"/>
      <c r="C729" s="11" t="n"/>
      <c r="D729" s="19" t="n"/>
      <c r="E729" s="19" t="n"/>
      <c r="F729" s="11" t="n"/>
      <c r="G729" s="20">
        <f>IF(E729="","",IF(E729&lt;TODAY(),"Vencido",IF(E729-TODAY()&lt;=DiasAviso,"Por vencer","Activo")))</f>
        <v/>
      </c>
      <c r="H729" s="21">
        <f>IF(E729="","",E729-TODAY())</f>
        <v/>
      </c>
    </row>
    <row r="730">
      <c r="A730" s="11" t="n"/>
      <c r="B730" s="18" t="n"/>
      <c r="C730" s="11" t="n"/>
      <c r="D730" s="19" t="n"/>
      <c r="E730" s="19" t="n"/>
      <c r="F730" s="11" t="n"/>
      <c r="G730" s="20">
        <f>IF(E730="","",IF(E730&lt;TODAY(),"Vencido",IF(E730-TODAY()&lt;=DiasAviso,"Por vencer","Activo")))</f>
        <v/>
      </c>
      <c r="H730" s="21">
        <f>IF(E730="","",E730-TODAY())</f>
        <v/>
      </c>
    </row>
    <row r="731">
      <c r="A731" s="11" t="n"/>
      <c r="B731" s="18" t="n"/>
      <c r="C731" s="11" t="n"/>
      <c r="D731" s="19" t="n"/>
      <c r="E731" s="19" t="n"/>
      <c r="F731" s="11" t="n"/>
      <c r="G731" s="20">
        <f>IF(E731="","",IF(E731&lt;TODAY(),"Vencido",IF(E731-TODAY()&lt;=DiasAviso,"Por vencer","Activo")))</f>
        <v/>
      </c>
      <c r="H731" s="21">
        <f>IF(E731="","",E731-TODAY())</f>
        <v/>
      </c>
    </row>
    <row r="732">
      <c r="A732" s="11" t="n"/>
      <c r="B732" s="18" t="n"/>
      <c r="C732" s="11" t="n"/>
      <c r="D732" s="19" t="n"/>
      <c r="E732" s="19" t="n"/>
      <c r="F732" s="11" t="n"/>
      <c r="G732" s="20">
        <f>IF(E732="","",IF(E732&lt;TODAY(),"Vencido",IF(E732-TODAY()&lt;=DiasAviso,"Por vencer","Activo")))</f>
        <v/>
      </c>
      <c r="H732" s="21">
        <f>IF(E732="","",E732-TODAY())</f>
        <v/>
      </c>
    </row>
    <row r="733">
      <c r="A733" s="11" t="n"/>
      <c r="B733" s="18" t="n"/>
      <c r="C733" s="11" t="n"/>
      <c r="D733" s="19" t="n"/>
      <c r="E733" s="19" t="n"/>
      <c r="F733" s="11" t="n"/>
      <c r="G733" s="20">
        <f>IF(E733="","",IF(E733&lt;TODAY(),"Vencido",IF(E733-TODAY()&lt;=DiasAviso,"Por vencer","Activo")))</f>
        <v/>
      </c>
      <c r="H733" s="21">
        <f>IF(E733="","",E733-TODAY())</f>
        <v/>
      </c>
    </row>
    <row r="734">
      <c r="A734" s="11" t="n"/>
      <c r="B734" s="18" t="n"/>
      <c r="C734" s="11" t="n"/>
      <c r="D734" s="19" t="n"/>
      <c r="E734" s="19" t="n"/>
      <c r="F734" s="11" t="n"/>
      <c r="G734" s="20">
        <f>IF(E734="","",IF(E734&lt;TODAY(),"Vencido",IF(E734-TODAY()&lt;=DiasAviso,"Por vencer","Activo")))</f>
        <v/>
      </c>
      <c r="H734" s="21">
        <f>IF(E734="","",E734-TODAY())</f>
        <v/>
      </c>
    </row>
    <row r="735">
      <c r="A735" s="11" t="n"/>
      <c r="B735" s="18" t="n"/>
      <c r="C735" s="11" t="n"/>
      <c r="D735" s="19" t="n"/>
      <c r="E735" s="19" t="n"/>
      <c r="F735" s="11" t="n"/>
      <c r="G735" s="20">
        <f>IF(E735="","",IF(E735&lt;TODAY(),"Vencido",IF(E735-TODAY()&lt;=DiasAviso,"Por vencer","Activo")))</f>
        <v/>
      </c>
      <c r="H735" s="21">
        <f>IF(E735="","",E735-TODAY())</f>
        <v/>
      </c>
    </row>
    <row r="736">
      <c r="A736" s="11" t="n"/>
      <c r="B736" s="18" t="n"/>
      <c r="C736" s="11" t="n"/>
      <c r="D736" s="19" t="n"/>
      <c r="E736" s="19" t="n"/>
      <c r="F736" s="11" t="n"/>
      <c r="G736" s="20">
        <f>IF(E736="","",IF(E736&lt;TODAY(),"Vencido",IF(E736-TODAY()&lt;=DiasAviso,"Por vencer","Activo")))</f>
        <v/>
      </c>
      <c r="H736" s="21">
        <f>IF(E736="","",E736-TODAY())</f>
        <v/>
      </c>
    </row>
    <row r="737">
      <c r="A737" s="11" t="n"/>
      <c r="B737" s="18" t="n"/>
      <c r="C737" s="11" t="n"/>
      <c r="D737" s="19" t="n"/>
      <c r="E737" s="19" t="n"/>
      <c r="F737" s="11" t="n"/>
      <c r="G737" s="20">
        <f>IF(E737="","",IF(E737&lt;TODAY(),"Vencido",IF(E737-TODAY()&lt;=DiasAviso,"Por vencer","Activo")))</f>
        <v/>
      </c>
      <c r="H737" s="21">
        <f>IF(E737="","",E737-TODAY())</f>
        <v/>
      </c>
    </row>
    <row r="738">
      <c r="A738" s="11" t="n"/>
      <c r="B738" s="18" t="n"/>
      <c r="C738" s="11" t="n"/>
      <c r="D738" s="19" t="n"/>
      <c r="E738" s="19" t="n"/>
      <c r="F738" s="11" t="n"/>
      <c r="G738" s="20">
        <f>IF(E738="","",IF(E738&lt;TODAY(),"Vencido",IF(E738-TODAY()&lt;=DiasAviso,"Por vencer","Activo")))</f>
        <v/>
      </c>
      <c r="H738" s="21">
        <f>IF(E738="","",E738-TODAY())</f>
        <v/>
      </c>
    </row>
    <row r="739">
      <c r="A739" s="11" t="n"/>
      <c r="B739" s="18" t="n"/>
      <c r="C739" s="11" t="n"/>
      <c r="D739" s="19" t="n"/>
      <c r="E739" s="19" t="n"/>
      <c r="F739" s="11" t="n"/>
      <c r="G739" s="20">
        <f>IF(E739="","",IF(E739&lt;TODAY(),"Vencido",IF(E739-TODAY()&lt;=DiasAviso,"Por vencer","Activo")))</f>
        <v/>
      </c>
      <c r="H739" s="21">
        <f>IF(E739="","",E739-TODAY())</f>
        <v/>
      </c>
    </row>
    <row r="740">
      <c r="A740" s="11" t="n"/>
      <c r="B740" s="18" t="n"/>
      <c r="C740" s="11" t="n"/>
      <c r="D740" s="19" t="n"/>
      <c r="E740" s="19" t="n"/>
      <c r="F740" s="11" t="n"/>
      <c r="G740" s="20">
        <f>IF(E740="","",IF(E740&lt;TODAY(),"Vencido",IF(E740-TODAY()&lt;=DiasAviso,"Por vencer","Activo")))</f>
        <v/>
      </c>
      <c r="H740" s="21">
        <f>IF(E740="","",E740-TODAY())</f>
        <v/>
      </c>
    </row>
    <row r="741">
      <c r="A741" s="11" t="n"/>
      <c r="B741" s="18" t="n"/>
      <c r="C741" s="11" t="n"/>
      <c r="D741" s="19" t="n"/>
      <c r="E741" s="19" t="n"/>
      <c r="F741" s="11" t="n"/>
      <c r="G741" s="20">
        <f>IF(E741="","",IF(E741&lt;TODAY(),"Vencido",IF(E741-TODAY()&lt;=DiasAviso,"Por vencer","Activo")))</f>
        <v/>
      </c>
      <c r="H741" s="21">
        <f>IF(E741="","",E741-TODAY())</f>
        <v/>
      </c>
    </row>
    <row r="742">
      <c r="A742" s="11" t="n"/>
      <c r="B742" s="18" t="n"/>
      <c r="C742" s="11" t="n"/>
      <c r="D742" s="19" t="n"/>
      <c r="E742" s="19" t="n"/>
      <c r="F742" s="11" t="n"/>
      <c r="G742" s="20">
        <f>IF(E742="","",IF(E742&lt;TODAY(),"Vencido",IF(E742-TODAY()&lt;=DiasAviso,"Por vencer","Activo")))</f>
        <v/>
      </c>
      <c r="H742" s="21">
        <f>IF(E742="","",E742-TODAY())</f>
        <v/>
      </c>
    </row>
    <row r="743">
      <c r="A743" s="11" t="n"/>
      <c r="B743" s="18" t="n"/>
      <c r="C743" s="11" t="n"/>
      <c r="D743" s="19" t="n"/>
      <c r="E743" s="19" t="n"/>
      <c r="F743" s="11" t="n"/>
      <c r="G743" s="20">
        <f>IF(E743="","",IF(E743&lt;TODAY(),"Vencido",IF(E743-TODAY()&lt;=DiasAviso,"Por vencer","Activo")))</f>
        <v/>
      </c>
      <c r="H743" s="21">
        <f>IF(E743="","",E743-TODAY())</f>
        <v/>
      </c>
    </row>
    <row r="744">
      <c r="A744" s="11" t="n"/>
      <c r="B744" s="18" t="n"/>
      <c r="C744" s="11" t="n"/>
      <c r="D744" s="19" t="n"/>
      <c r="E744" s="19" t="n"/>
      <c r="F744" s="11" t="n"/>
      <c r="G744" s="20">
        <f>IF(E744="","",IF(E744&lt;TODAY(),"Vencido",IF(E744-TODAY()&lt;=DiasAviso,"Por vencer","Activo")))</f>
        <v/>
      </c>
      <c r="H744" s="21">
        <f>IF(E744="","",E744-TODAY())</f>
        <v/>
      </c>
    </row>
    <row r="745">
      <c r="A745" s="11" t="n"/>
      <c r="B745" s="18" t="n"/>
      <c r="C745" s="11" t="n"/>
      <c r="D745" s="19" t="n"/>
      <c r="E745" s="19" t="n"/>
      <c r="F745" s="11" t="n"/>
      <c r="G745" s="20">
        <f>IF(E745="","",IF(E745&lt;TODAY(),"Vencido",IF(E745-TODAY()&lt;=DiasAviso,"Por vencer","Activo")))</f>
        <v/>
      </c>
      <c r="H745" s="21">
        <f>IF(E745="","",E745-TODAY())</f>
        <v/>
      </c>
    </row>
    <row r="746">
      <c r="A746" s="11" t="n"/>
      <c r="B746" s="18" t="n"/>
      <c r="C746" s="11" t="n"/>
      <c r="D746" s="19" t="n"/>
      <c r="E746" s="19" t="n"/>
      <c r="F746" s="11" t="n"/>
      <c r="G746" s="20">
        <f>IF(E746="","",IF(E746&lt;TODAY(),"Vencido",IF(E746-TODAY()&lt;=DiasAviso,"Por vencer","Activo")))</f>
        <v/>
      </c>
      <c r="H746" s="21">
        <f>IF(E746="","",E746-TODAY())</f>
        <v/>
      </c>
    </row>
    <row r="747">
      <c r="A747" s="11" t="n"/>
      <c r="B747" s="18" t="n"/>
      <c r="C747" s="11" t="n"/>
      <c r="D747" s="19" t="n"/>
      <c r="E747" s="19" t="n"/>
      <c r="F747" s="11" t="n"/>
      <c r="G747" s="20">
        <f>IF(E747="","",IF(E747&lt;TODAY(),"Vencido",IF(E747-TODAY()&lt;=DiasAviso,"Por vencer","Activo")))</f>
        <v/>
      </c>
      <c r="H747" s="21">
        <f>IF(E747="","",E747-TODAY())</f>
        <v/>
      </c>
    </row>
    <row r="748">
      <c r="A748" s="11" t="n"/>
      <c r="B748" s="18" t="n"/>
      <c r="C748" s="11" t="n"/>
      <c r="D748" s="19" t="n"/>
      <c r="E748" s="19" t="n"/>
      <c r="F748" s="11" t="n"/>
      <c r="G748" s="20">
        <f>IF(E748="","",IF(E748&lt;TODAY(),"Vencido",IF(E748-TODAY()&lt;=DiasAviso,"Por vencer","Activo")))</f>
        <v/>
      </c>
      <c r="H748" s="21">
        <f>IF(E748="","",E748-TODAY())</f>
        <v/>
      </c>
    </row>
    <row r="749">
      <c r="A749" s="11" t="n"/>
      <c r="B749" s="18" t="n"/>
      <c r="C749" s="11" t="n"/>
      <c r="D749" s="19" t="n"/>
      <c r="E749" s="19" t="n"/>
      <c r="F749" s="11" t="n"/>
      <c r="G749" s="20">
        <f>IF(E749="","",IF(E749&lt;TODAY(),"Vencido",IF(E749-TODAY()&lt;=DiasAviso,"Por vencer","Activo")))</f>
        <v/>
      </c>
      <c r="H749" s="21">
        <f>IF(E749="","",E749-TODAY())</f>
        <v/>
      </c>
    </row>
    <row r="750">
      <c r="A750" s="11" t="n"/>
      <c r="B750" s="18" t="n"/>
      <c r="C750" s="11" t="n"/>
      <c r="D750" s="19" t="n"/>
      <c r="E750" s="19" t="n"/>
      <c r="F750" s="11" t="n"/>
      <c r="G750" s="20">
        <f>IF(E750="","",IF(E750&lt;TODAY(),"Vencido",IF(E750-TODAY()&lt;=DiasAviso,"Por vencer","Activo")))</f>
        <v/>
      </c>
      <c r="H750" s="21">
        <f>IF(E750="","",E750-TODAY())</f>
        <v/>
      </c>
    </row>
    <row r="751">
      <c r="A751" s="11" t="n"/>
      <c r="B751" s="18" t="n"/>
      <c r="C751" s="11" t="n"/>
      <c r="D751" s="19" t="n"/>
      <c r="E751" s="19" t="n"/>
      <c r="F751" s="11" t="n"/>
      <c r="G751" s="20">
        <f>IF(E751="","",IF(E751&lt;TODAY(),"Vencido",IF(E751-TODAY()&lt;=DiasAviso,"Por vencer","Activo")))</f>
        <v/>
      </c>
      <c r="H751" s="21">
        <f>IF(E751="","",E751-TODAY())</f>
        <v/>
      </c>
    </row>
    <row r="752">
      <c r="A752" s="11" t="n"/>
      <c r="B752" s="18" t="n"/>
      <c r="C752" s="11" t="n"/>
      <c r="D752" s="19" t="n"/>
      <c r="E752" s="19" t="n"/>
      <c r="F752" s="11" t="n"/>
      <c r="G752" s="20">
        <f>IF(E752="","",IF(E752&lt;TODAY(),"Vencido",IF(E752-TODAY()&lt;=DiasAviso,"Por vencer","Activo")))</f>
        <v/>
      </c>
      <c r="H752" s="21">
        <f>IF(E752="","",E752-TODAY())</f>
        <v/>
      </c>
    </row>
    <row r="753">
      <c r="A753" s="11" t="n"/>
      <c r="B753" s="18" t="n"/>
      <c r="C753" s="11" t="n"/>
      <c r="D753" s="19" t="n"/>
      <c r="E753" s="19" t="n"/>
      <c r="F753" s="11" t="n"/>
      <c r="G753" s="20">
        <f>IF(E753="","",IF(E753&lt;TODAY(),"Vencido",IF(E753-TODAY()&lt;=DiasAviso,"Por vencer","Activo")))</f>
        <v/>
      </c>
      <c r="H753" s="21">
        <f>IF(E753="","",E753-TODAY())</f>
        <v/>
      </c>
    </row>
    <row r="754">
      <c r="A754" s="11" t="n"/>
      <c r="B754" s="18" t="n"/>
      <c r="C754" s="11" t="n"/>
      <c r="D754" s="19" t="n"/>
      <c r="E754" s="19" t="n"/>
      <c r="F754" s="11" t="n"/>
      <c r="G754" s="20">
        <f>IF(E754="","",IF(E754&lt;TODAY(),"Vencido",IF(E754-TODAY()&lt;=DiasAviso,"Por vencer","Activo")))</f>
        <v/>
      </c>
      <c r="H754" s="21">
        <f>IF(E754="","",E754-TODAY())</f>
        <v/>
      </c>
    </row>
    <row r="755">
      <c r="A755" s="11" t="n"/>
      <c r="B755" s="18" t="n"/>
      <c r="C755" s="11" t="n"/>
      <c r="D755" s="19" t="n"/>
      <c r="E755" s="19" t="n"/>
      <c r="F755" s="11" t="n"/>
      <c r="G755" s="20">
        <f>IF(E755="","",IF(E755&lt;TODAY(),"Vencido",IF(E755-TODAY()&lt;=DiasAviso,"Por vencer","Activo")))</f>
        <v/>
      </c>
      <c r="H755" s="21">
        <f>IF(E755="","",E755-TODAY())</f>
        <v/>
      </c>
    </row>
    <row r="756">
      <c r="A756" s="11" t="n"/>
      <c r="B756" s="18" t="n"/>
      <c r="C756" s="11" t="n"/>
      <c r="D756" s="19" t="n"/>
      <c r="E756" s="19" t="n"/>
      <c r="F756" s="11" t="n"/>
      <c r="G756" s="20">
        <f>IF(E756="","",IF(E756&lt;TODAY(),"Vencido",IF(E756-TODAY()&lt;=DiasAviso,"Por vencer","Activo")))</f>
        <v/>
      </c>
      <c r="H756" s="21">
        <f>IF(E756="","",E756-TODAY())</f>
        <v/>
      </c>
    </row>
    <row r="757">
      <c r="A757" s="11" t="n"/>
      <c r="B757" s="18" t="n"/>
      <c r="C757" s="11" t="n"/>
      <c r="D757" s="19" t="n"/>
      <c r="E757" s="19" t="n"/>
      <c r="F757" s="11" t="n"/>
      <c r="G757" s="20">
        <f>IF(E757="","",IF(E757&lt;TODAY(),"Vencido",IF(E757-TODAY()&lt;=DiasAviso,"Por vencer","Activo")))</f>
        <v/>
      </c>
      <c r="H757" s="21">
        <f>IF(E757="","",E757-TODAY())</f>
        <v/>
      </c>
    </row>
    <row r="758">
      <c r="A758" s="11" t="n"/>
      <c r="B758" s="18" t="n"/>
      <c r="C758" s="11" t="n"/>
      <c r="D758" s="19" t="n"/>
      <c r="E758" s="19" t="n"/>
      <c r="F758" s="11" t="n"/>
      <c r="G758" s="20">
        <f>IF(E758="","",IF(E758&lt;TODAY(),"Vencido",IF(E758-TODAY()&lt;=DiasAviso,"Por vencer","Activo")))</f>
        <v/>
      </c>
      <c r="H758" s="21">
        <f>IF(E758="","",E758-TODAY())</f>
        <v/>
      </c>
    </row>
    <row r="759">
      <c r="A759" s="11" t="n"/>
      <c r="B759" s="18" t="n"/>
      <c r="C759" s="11" t="n"/>
      <c r="D759" s="19" t="n"/>
      <c r="E759" s="19" t="n"/>
      <c r="F759" s="11" t="n"/>
      <c r="G759" s="20">
        <f>IF(E759="","",IF(E759&lt;TODAY(),"Vencido",IF(E759-TODAY()&lt;=DiasAviso,"Por vencer","Activo")))</f>
        <v/>
      </c>
      <c r="H759" s="21">
        <f>IF(E759="","",E759-TODAY())</f>
        <v/>
      </c>
    </row>
    <row r="760">
      <c r="A760" s="11" t="n"/>
      <c r="B760" s="18" t="n"/>
      <c r="C760" s="11" t="n"/>
      <c r="D760" s="19" t="n"/>
      <c r="E760" s="19" t="n"/>
      <c r="F760" s="11" t="n"/>
      <c r="G760" s="20">
        <f>IF(E760="","",IF(E760&lt;TODAY(),"Vencido",IF(E760-TODAY()&lt;=DiasAviso,"Por vencer","Activo")))</f>
        <v/>
      </c>
      <c r="H760" s="21">
        <f>IF(E760="","",E760-TODAY())</f>
        <v/>
      </c>
    </row>
    <row r="761">
      <c r="A761" s="11" t="n"/>
      <c r="B761" s="18" t="n"/>
      <c r="C761" s="11" t="n"/>
      <c r="D761" s="19" t="n"/>
      <c r="E761" s="19" t="n"/>
      <c r="F761" s="11" t="n"/>
      <c r="G761" s="20">
        <f>IF(E761="","",IF(E761&lt;TODAY(),"Vencido",IF(E761-TODAY()&lt;=DiasAviso,"Por vencer","Activo")))</f>
        <v/>
      </c>
      <c r="H761" s="21">
        <f>IF(E761="","",E761-TODAY())</f>
        <v/>
      </c>
    </row>
    <row r="762">
      <c r="A762" s="11" t="n"/>
      <c r="B762" s="18" t="n"/>
      <c r="C762" s="11" t="n"/>
      <c r="D762" s="19" t="n"/>
      <c r="E762" s="19" t="n"/>
      <c r="F762" s="11" t="n"/>
      <c r="G762" s="20">
        <f>IF(E762="","",IF(E762&lt;TODAY(),"Vencido",IF(E762-TODAY()&lt;=DiasAviso,"Por vencer","Activo")))</f>
        <v/>
      </c>
      <c r="H762" s="21">
        <f>IF(E762="","",E762-TODAY())</f>
        <v/>
      </c>
    </row>
    <row r="763">
      <c r="A763" s="11" t="n"/>
      <c r="B763" s="18" t="n"/>
      <c r="C763" s="11" t="n"/>
      <c r="D763" s="19" t="n"/>
      <c r="E763" s="19" t="n"/>
      <c r="F763" s="11" t="n"/>
      <c r="G763" s="20">
        <f>IF(E763="","",IF(E763&lt;TODAY(),"Vencido",IF(E763-TODAY()&lt;=DiasAviso,"Por vencer","Activo")))</f>
        <v/>
      </c>
      <c r="H763" s="21">
        <f>IF(E763="","",E763-TODAY())</f>
        <v/>
      </c>
    </row>
    <row r="764">
      <c r="A764" s="11" t="n"/>
      <c r="B764" s="18" t="n"/>
      <c r="C764" s="11" t="n"/>
      <c r="D764" s="19" t="n"/>
      <c r="E764" s="19" t="n"/>
      <c r="F764" s="11" t="n"/>
      <c r="G764" s="20">
        <f>IF(E764="","",IF(E764&lt;TODAY(),"Vencido",IF(E764-TODAY()&lt;=DiasAviso,"Por vencer","Activo")))</f>
        <v/>
      </c>
      <c r="H764" s="21">
        <f>IF(E764="","",E764-TODAY())</f>
        <v/>
      </c>
    </row>
    <row r="765">
      <c r="A765" s="11" t="n"/>
      <c r="B765" s="18" t="n"/>
      <c r="C765" s="11" t="n"/>
      <c r="D765" s="19" t="n"/>
      <c r="E765" s="19" t="n"/>
      <c r="F765" s="11" t="n"/>
      <c r="G765" s="20">
        <f>IF(E765="","",IF(E765&lt;TODAY(),"Vencido",IF(E765-TODAY()&lt;=DiasAviso,"Por vencer","Activo")))</f>
        <v/>
      </c>
      <c r="H765" s="21">
        <f>IF(E765="","",E765-TODAY())</f>
        <v/>
      </c>
    </row>
    <row r="766">
      <c r="A766" s="11" t="n"/>
      <c r="B766" s="18" t="n"/>
      <c r="C766" s="11" t="n"/>
      <c r="D766" s="19" t="n"/>
      <c r="E766" s="19" t="n"/>
      <c r="F766" s="11" t="n"/>
      <c r="G766" s="20">
        <f>IF(E766="","",IF(E766&lt;TODAY(),"Vencido",IF(E766-TODAY()&lt;=DiasAviso,"Por vencer","Activo")))</f>
        <v/>
      </c>
      <c r="H766" s="21">
        <f>IF(E766="","",E766-TODAY())</f>
        <v/>
      </c>
    </row>
    <row r="767">
      <c r="A767" s="11" t="n"/>
      <c r="B767" s="18" t="n"/>
      <c r="C767" s="11" t="n"/>
      <c r="D767" s="19" t="n"/>
      <c r="E767" s="19" t="n"/>
      <c r="F767" s="11" t="n"/>
      <c r="G767" s="20">
        <f>IF(E767="","",IF(E767&lt;TODAY(),"Vencido",IF(E767-TODAY()&lt;=DiasAviso,"Por vencer","Activo")))</f>
        <v/>
      </c>
      <c r="H767" s="21">
        <f>IF(E767="","",E767-TODAY())</f>
        <v/>
      </c>
    </row>
    <row r="768">
      <c r="A768" s="11" t="n"/>
      <c r="B768" s="18" t="n"/>
      <c r="C768" s="11" t="n"/>
      <c r="D768" s="19" t="n"/>
      <c r="E768" s="19" t="n"/>
      <c r="F768" s="11" t="n"/>
      <c r="G768" s="20">
        <f>IF(E768="","",IF(E768&lt;TODAY(),"Vencido",IF(E768-TODAY()&lt;=DiasAviso,"Por vencer","Activo")))</f>
        <v/>
      </c>
      <c r="H768" s="21">
        <f>IF(E768="","",E768-TODAY())</f>
        <v/>
      </c>
    </row>
    <row r="769">
      <c r="A769" s="11" t="n"/>
      <c r="B769" s="18" t="n"/>
      <c r="C769" s="11" t="n"/>
      <c r="D769" s="19" t="n"/>
      <c r="E769" s="19" t="n"/>
      <c r="F769" s="11" t="n"/>
      <c r="G769" s="20">
        <f>IF(E769="","",IF(E769&lt;TODAY(),"Vencido",IF(E769-TODAY()&lt;=DiasAviso,"Por vencer","Activo")))</f>
        <v/>
      </c>
      <c r="H769" s="21">
        <f>IF(E769="","",E769-TODAY())</f>
        <v/>
      </c>
    </row>
    <row r="770">
      <c r="A770" s="11" t="n"/>
      <c r="B770" s="18" t="n"/>
      <c r="C770" s="11" t="n"/>
      <c r="D770" s="19" t="n"/>
      <c r="E770" s="19" t="n"/>
      <c r="F770" s="11" t="n"/>
      <c r="G770" s="20">
        <f>IF(E770="","",IF(E770&lt;TODAY(),"Vencido",IF(E770-TODAY()&lt;=DiasAviso,"Por vencer","Activo")))</f>
        <v/>
      </c>
      <c r="H770" s="21">
        <f>IF(E770="","",E770-TODAY())</f>
        <v/>
      </c>
    </row>
    <row r="771">
      <c r="A771" s="11" t="n"/>
      <c r="B771" s="18" t="n"/>
      <c r="C771" s="11" t="n"/>
      <c r="D771" s="19" t="n"/>
      <c r="E771" s="19" t="n"/>
      <c r="F771" s="11" t="n"/>
      <c r="G771" s="20">
        <f>IF(E771="","",IF(E771&lt;TODAY(),"Vencido",IF(E771-TODAY()&lt;=DiasAviso,"Por vencer","Activo")))</f>
        <v/>
      </c>
      <c r="H771" s="21">
        <f>IF(E771="","",E771-TODAY())</f>
        <v/>
      </c>
    </row>
    <row r="772">
      <c r="A772" s="11" t="n"/>
      <c r="B772" s="18" t="n"/>
      <c r="C772" s="11" t="n"/>
      <c r="D772" s="19" t="n"/>
      <c r="E772" s="19" t="n"/>
      <c r="F772" s="11" t="n"/>
      <c r="G772" s="20">
        <f>IF(E772="","",IF(E772&lt;TODAY(),"Vencido",IF(E772-TODAY()&lt;=DiasAviso,"Por vencer","Activo")))</f>
        <v/>
      </c>
      <c r="H772" s="21">
        <f>IF(E772="","",E772-TODAY())</f>
        <v/>
      </c>
    </row>
    <row r="773">
      <c r="A773" s="11" t="n"/>
      <c r="B773" s="18" t="n"/>
      <c r="C773" s="11" t="n"/>
      <c r="D773" s="19" t="n"/>
      <c r="E773" s="19" t="n"/>
      <c r="F773" s="11" t="n"/>
      <c r="G773" s="20">
        <f>IF(E773="","",IF(E773&lt;TODAY(),"Vencido",IF(E773-TODAY()&lt;=DiasAviso,"Por vencer","Activo")))</f>
        <v/>
      </c>
      <c r="H773" s="21">
        <f>IF(E773="","",E773-TODAY())</f>
        <v/>
      </c>
    </row>
    <row r="774">
      <c r="A774" s="11" t="n"/>
      <c r="B774" s="18" t="n"/>
      <c r="C774" s="11" t="n"/>
      <c r="D774" s="19" t="n"/>
      <c r="E774" s="19" t="n"/>
      <c r="F774" s="11" t="n"/>
      <c r="G774" s="20">
        <f>IF(E774="","",IF(E774&lt;TODAY(),"Vencido",IF(E774-TODAY()&lt;=DiasAviso,"Por vencer","Activo")))</f>
        <v/>
      </c>
      <c r="H774" s="21">
        <f>IF(E774="","",E774-TODAY())</f>
        <v/>
      </c>
    </row>
    <row r="775">
      <c r="A775" s="11" t="n"/>
      <c r="B775" s="18" t="n"/>
      <c r="C775" s="11" t="n"/>
      <c r="D775" s="19" t="n"/>
      <c r="E775" s="19" t="n"/>
      <c r="F775" s="11" t="n"/>
      <c r="G775" s="20">
        <f>IF(E775="","",IF(E775&lt;TODAY(),"Vencido",IF(E775-TODAY()&lt;=DiasAviso,"Por vencer","Activo")))</f>
        <v/>
      </c>
      <c r="H775" s="21">
        <f>IF(E775="","",E775-TODAY())</f>
        <v/>
      </c>
    </row>
    <row r="776">
      <c r="A776" s="11" t="n"/>
      <c r="B776" s="18" t="n"/>
      <c r="C776" s="11" t="n"/>
      <c r="D776" s="19" t="n"/>
      <c r="E776" s="19" t="n"/>
      <c r="F776" s="11" t="n"/>
      <c r="G776" s="20">
        <f>IF(E776="","",IF(E776&lt;TODAY(),"Vencido",IF(E776-TODAY()&lt;=DiasAviso,"Por vencer","Activo")))</f>
        <v/>
      </c>
      <c r="H776" s="21">
        <f>IF(E776="","",E776-TODAY())</f>
        <v/>
      </c>
    </row>
    <row r="777">
      <c r="A777" s="11" t="n"/>
      <c r="B777" s="18" t="n"/>
      <c r="C777" s="11" t="n"/>
      <c r="D777" s="19" t="n"/>
      <c r="E777" s="19" t="n"/>
      <c r="F777" s="11" t="n"/>
      <c r="G777" s="20">
        <f>IF(E777="","",IF(E777&lt;TODAY(),"Vencido",IF(E777-TODAY()&lt;=DiasAviso,"Por vencer","Activo")))</f>
        <v/>
      </c>
      <c r="H777" s="21">
        <f>IF(E777="","",E777-TODAY())</f>
        <v/>
      </c>
    </row>
    <row r="778">
      <c r="A778" s="11" t="n"/>
      <c r="B778" s="18" t="n"/>
      <c r="C778" s="11" t="n"/>
      <c r="D778" s="19" t="n"/>
      <c r="E778" s="19" t="n"/>
      <c r="F778" s="11" t="n"/>
      <c r="G778" s="20">
        <f>IF(E778="","",IF(E778&lt;TODAY(),"Vencido",IF(E778-TODAY()&lt;=DiasAviso,"Por vencer","Activo")))</f>
        <v/>
      </c>
      <c r="H778" s="21">
        <f>IF(E778="","",E778-TODAY())</f>
        <v/>
      </c>
    </row>
    <row r="779">
      <c r="A779" s="11" t="n"/>
      <c r="B779" s="18" t="n"/>
      <c r="C779" s="11" t="n"/>
      <c r="D779" s="19" t="n"/>
      <c r="E779" s="19" t="n"/>
      <c r="F779" s="11" t="n"/>
      <c r="G779" s="20">
        <f>IF(E779="","",IF(E779&lt;TODAY(),"Vencido",IF(E779-TODAY()&lt;=DiasAviso,"Por vencer","Activo")))</f>
        <v/>
      </c>
      <c r="H779" s="21">
        <f>IF(E779="","",E779-TODAY())</f>
        <v/>
      </c>
    </row>
    <row r="780">
      <c r="A780" s="11" t="n"/>
      <c r="B780" s="18" t="n"/>
      <c r="C780" s="11" t="n"/>
      <c r="D780" s="19" t="n"/>
      <c r="E780" s="19" t="n"/>
      <c r="F780" s="11" t="n"/>
      <c r="G780" s="20">
        <f>IF(E780="","",IF(E780&lt;TODAY(),"Vencido",IF(E780-TODAY()&lt;=DiasAviso,"Por vencer","Activo")))</f>
        <v/>
      </c>
      <c r="H780" s="21">
        <f>IF(E780="","",E780-TODAY())</f>
        <v/>
      </c>
    </row>
    <row r="781">
      <c r="A781" s="11" t="n"/>
      <c r="B781" s="18" t="n"/>
      <c r="C781" s="11" t="n"/>
      <c r="D781" s="19" t="n"/>
      <c r="E781" s="19" t="n"/>
      <c r="F781" s="11" t="n"/>
      <c r="G781" s="20">
        <f>IF(E781="","",IF(E781&lt;TODAY(),"Vencido",IF(E781-TODAY()&lt;=DiasAviso,"Por vencer","Activo")))</f>
        <v/>
      </c>
      <c r="H781" s="21">
        <f>IF(E781="","",E781-TODAY())</f>
        <v/>
      </c>
    </row>
    <row r="782">
      <c r="A782" s="11" t="n"/>
      <c r="B782" s="18" t="n"/>
      <c r="C782" s="11" t="n"/>
      <c r="D782" s="19" t="n"/>
      <c r="E782" s="19" t="n"/>
      <c r="F782" s="11" t="n"/>
      <c r="G782" s="20">
        <f>IF(E782="","",IF(E782&lt;TODAY(),"Vencido",IF(E782-TODAY()&lt;=DiasAviso,"Por vencer","Activo")))</f>
        <v/>
      </c>
      <c r="H782" s="21">
        <f>IF(E782="","",E782-TODAY())</f>
        <v/>
      </c>
    </row>
    <row r="783">
      <c r="A783" s="11" t="n"/>
      <c r="B783" s="18" t="n"/>
      <c r="C783" s="11" t="n"/>
      <c r="D783" s="19" t="n"/>
      <c r="E783" s="19" t="n"/>
      <c r="F783" s="11" t="n"/>
      <c r="G783" s="20">
        <f>IF(E783="","",IF(E783&lt;TODAY(),"Vencido",IF(E783-TODAY()&lt;=DiasAviso,"Por vencer","Activo")))</f>
        <v/>
      </c>
      <c r="H783" s="21">
        <f>IF(E783="","",E783-TODAY())</f>
        <v/>
      </c>
    </row>
    <row r="784">
      <c r="A784" s="11" t="n"/>
      <c r="B784" s="18" t="n"/>
      <c r="C784" s="11" t="n"/>
      <c r="D784" s="19" t="n"/>
      <c r="E784" s="19" t="n"/>
      <c r="F784" s="11" t="n"/>
      <c r="G784" s="20">
        <f>IF(E784="","",IF(E784&lt;TODAY(),"Vencido",IF(E784-TODAY()&lt;=DiasAviso,"Por vencer","Activo")))</f>
        <v/>
      </c>
      <c r="H784" s="21">
        <f>IF(E784="","",E784-TODAY())</f>
        <v/>
      </c>
    </row>
    <row r="785">
      <c r="A785" s="11" t="n"/>
      <c r="B785" s="18" t="n"/>
      <c r="C785" s="11" t="n"/>
      <c r="D785" s="19" t="n"/>
      <c r="E785" s="19" t="n"/>
      <c r="F785" s="11" t="n"/>
      <c r="G785" s="20">
        <f>IF(E785="","",IF(E785&lt;TODAY(),"Vencido",IF(E785-TODAY()&lt;=DiasAviso,"Por vencer","Activo")))</f>
        <v/>
      </c>
      <c r="H785" s="21">
        <f>IF(E785="","",E785-TODAY())</f>
        <v/>
      </c>
    </row>
    <row r="786">
      <c r="A786" s="11" t="n"/>
      <c r="B786" s="18" t="n"/>
      <c r="C786" s="11" t="n"/>
      <c r="D786" s="19" t="n"/>
      <c r="E786" s="19" t="n"/>
      <c r="F786" s="11" t="n"/>
      <c r="G786" s="20">
        <f>IF(E786="","",IF(E786&lt;TODAY(),"Vencido",IF(E786-TODAY()&lt;=DiasAviso,"Por vencer","Activo")))</f>
        <v/>
      </c>
      <c r="H786" s="21">
        <f>IF(E786="","",E786-TODAY())</f>
        <v/>
      </c>
    </row>
    <row r="787">
      <c r="A787" s="11" t="n"/>
      <c r="B787" s="18" t="n"/>
      <c r="C787" s="11" t="n"/>
      <c r="D787" s="19" t="n"/>
      <c r="E787" s="19" t="n"/>
      <c r="F787" s="11" t="n"/>
      <c r="G787" s="20">
        <f>IF(E787="","",IF(E787&lt;TODAY(),"Vencido",IF(E787-TODAY()&lt;=DiasAviso,"Por vencer","Activo")))</f>
        <v/>
      </c>
      <c r="H787" s="21">
        <f>IF(E787="","",E787-TODAY())</f>
        <v/>
      </c>
    </row>
    <row r="788">
      <c r="A788" s="11" t="n"/>
      <c r="B788" s="18" t="n"/>
      <c r="C788" s="11" t="n"/>
      <c r="D788" s="19" t="n"/>
      <c r="E788" s="19" t="n"/>
      <c r="F788" s="11" t="n"/>
      <c r="G788" s="20">
        <f>IF(E788="","",IF(E788&lt;TODAY(),"Vencido",IF(E788-TODAY()&lt;=DiasAviso,"Por vencer","Activo")))</f>
        <v/>
      </c>
      <c r="H788" s="21">
        <f>IF(E788="","",E788-TODAY())</f>
        <v/>
      </c>
    </row>
    <row r="789">
      <c r="A789" s="11" t="n"/>
      <c r="B789" s="18" t="n"/>
      <c r="C789" s="11" t="n"/>
      <c r="D789" s="19" t="n"/>
      <c r="E789" s="19" t="n"/>
      <c r="F789" s="11" t="n"/>
      <c r="G789" s="20">
        <f>IF(E789="","",IF(E789&lt;TODAY(),"Vencido",IF(E789-TODAY()&lt;=DiasAviso,"Por vencer","Activo")))</f>
        <v/>
      </c>
      <c r="H789" s="21">
        <f>IF(E789="","",E789-TODAY())</f>
        <v/>
      </c>
    </row>
    <row r="790">
      <c r="A790" s="11" t="n"/>
      <c r="B790" s="18" t="n"/>
      <c r="C790" s="11" t="n"/>
      <c r="D790" s="19" t="n"/>
      <c r="E790" s="19" t="n"/>
      <c r="F790" s="11" t="n"/>
      <c r="G790" s="20">
        <f>IF(E790="","",IF(E790&lt;TODAY(),"Vencido",IF(E790-TODAY()&lt;=DiasAviso,"Por vencer","Activo")))</f>
        <v/>
      </c>
      <c r="H790" s="21">
        <f>IF(E790="","",E790-TODAY())</f>
        <v/>
      </c>
    </row>
    <row r="791">
      <c r="A791" s="11" t="n"/>
      <c r="B791" s="18" t="n"/>
      <c r="C791" s="11" t="n"/>
      <c r="D791" s="19" t="n"/>
      <c r="E791" s="19" t="n"/>
      <c r="F791" s="11" t="n"/>
      <c r="G791" s="20">
        <f>IF(E791="","",IF(E791&lt;TODAY(),"Vencido",IF(E791-TODAY()&lt;=DiasAviso,"Por vencer","Activo")))</f>
        <v/>
      </c>
      <c r="H791" s="21">
        <f>IF(E791="","",E791-TODAY())</f>
        <v/>
      </c>
    </row>
    <row r="792">
      <c r="A792" s="11" t="n"/>
      <c r="B792" s="18" t="n"/>
      <c r="C792" s="11" t="n"/>
      <c r="D792" s="19" t="n"/>
      <c r="E792" s="19" t="n"/>
      <c r="F792" s="11" t="n"/>
      <c r="G792" s="20">
        <f>IF(E792="","",IF(E792&lt;TODAY(),"Vencido",IF(E792-TODAY()&lt;=DiasAviso,"Por vencer","Activo")))</f>
        <v/>
      </c>
      <c r="H792" s="21">
        <f>IF(E792="","",E792-TODAY())</f>
        <v/>
      </c>
    </row>
    <row r="793">
      <c r="A793" s="11" t="n"/>
      <c r="B793" s="18" t="n"/>
      <c r="C793" s="11" t="n"/>
      <c r="D793" s="19" t="n"/>
      <c r="E793" s="19" t="n"/>
      <c r="F793" s="11" t="n"/>
      <c r="G793" s="20">
        <f>IF(E793="","",IF(E793&lt;TODAY(),"Vencido",IF(E793-TODAY()&lt;=DiasAviso,"Por vencer","Activo")))</f>
        <v/>
      </c>
      <c r="H793" s="21">
        <f>IF(E793="","",E793-TODAY())</f>
        <v/>
      </c>
    </row>
    <row r="794">
      <c r="A794" s="11" t="n"/>
      <c r="B794" s="18" t="n"/>
      <c r="C794" s="11" t="n"/>
      <c r="D794" s="19" t="n"/>
      <c r="E794" s="19" t="n"/>
      <c r="F794" s="11" t="n"/>
      <c r="G794" s="20">
        <f>IF(E794="","",IF(E794&lt;TODAY(),"Vencido",IF(E794-TODAY()&lt;=DiasAviso,"Por vencer","Activo")))</f>
        <v/>
      </c>
      <c r="H794" s="21">
        <f>IF(E794="","",E794-TODAY())</f>
        <v/>
      </c>
    </row>
    <row r="795">
      <c r="A795" s="11" t="n"/>
      <c r="B795" s="18" t="n"/>
      <c r="C795" s="11" t="n"/>
      <c r="D795" s="19" t="n"/>
      <c r="E795" s="19" t="n"/>
      <c r="F795" s="11" t="n"/>
      <c r="G795" s="20">
        <f>IF(E795="","",IF(E795&lt;TODAY(),"Vencido",IF(E795-TODAY()&lt;=DiasAviso,"Por vencer","Activo")))</f>
        <v/>
      </c>
      <c r="H795" s="21">
        <f>IF(E795="","",E795-TODAY())</f>
        <v/>
      </c>
    </row>
    <row r="796">
      <c r="A796" s="11" t="n"/>
      <c r="B796" s="18" t="n"/>
      <c r="C796" s="11" t="n"/>
      <c r="D796" s="19" t="n"/>
      <c r="E796" s="19" t="n"/>
      <c r="F796" s="11" t="n"/>
      <c r="G796" s="20">
        <f>IF(E796="","",IF(E796&lt;TODAY(),"Vencido",IF(E796-TODAY()&lt;=DiasAviso,"Por vencer","Activo")))</f>
        <v/>
      </c>
      <c r="H796" s="21">
        <f>IF(E796="","",E796-TODAY())</f>
        <v/>
      </c>
    </row>
    <row r="797">
      <c r="A797" s="11" t="n"/>
      <c r="B797" s="18" t="n"/>
      <c r="C797" s="11" t="n"/>
      <c r="D797" s="19" t="n"/>
      <c r="E797" s="19" t="n"/>
      <c r="F797" s="11" t="n"/>
      <c r="G797" s="20">
        <f>IF(E797="","",IF(E797&lt;TODAY(),"Vencido",IF(E797-TODAY()&lt;=DiasAviso,"Por vencer","Activo")))</f>
        <v/>
      </c>
      <c r="H797" s="21">
        <f>IF(E797="","",E797-TODAY())</f>
        <v/>
      </c>
    </row>
    <row r="798">
      <c r="A798" s="11" t="n"/>
      <c r="B798" s="18" t="n"/>
      <c r="C798" s="11" t="n"/>
      <c r="D798" s="19" t="n"/>
      <c r="E798" s="19" t="n"/>
      <c r="F798" s="11" t="n"/>
      <c r="G798" s="20">
        <f>IF(E798="","",IF(E798&lt;TODAY(),"Vencido",IF(E798-TODAY()&lt;=DiasAviso,"Por vencer","Activo")))</f>
        <v/>
      </c>
      <c r="H798" s="21">
        <f>IF(E798="","",E798-TODAY())</f>
        <v/>
      </c>
    </row>
    <row r="799">
      <c r="A799" s="11" t="n"/>
      <c r="B799" s="18" t="n"/>
      <c r="C799" s="11" t="n"/>
      <c r="D799" s="19" t="n"/>
      <c r="E799" s="19" t="n"/>
      <c r="F799" s="11" t="n"/>
      <c r="G799" s="20">
        <f>IF(E799="","",IF(E799&lt;TODAY(),"Vencido",IF(E799-TODAY()&lt;=DiasAviso,"Por vencer","Activo")))</f>
        <v/>
      </c>
      <c r="H799" s="21">
        <f>IF(E799="","",E799-TODAY())</f>
        <v/>
      </c>
    </row>
    <row r="800">
      <c r="A800" s="11" t="n"/>
      <c r="B800" s="18" t="n"/>
      <c r="C800" s="11" t="n"/>
      <c r="D800" s="19" t="n"/>
      <c r="E800" s="19" t="n"/>
      <c r="F800" s="11" t="n"/>
      <c r="G800" s="20">
        <f>IF(E800="","",IF(E800&lt;TODAY(),"Vencido",IF(E800-TODAY()&lt;=DiasAviso,"Por vencer","Activo")))</f>
        <v/>
      </c>
      <c r="H800" s="21">
        <f>IF(E800="","",E800-TODAY())</f>
        <v/>
      </c>
    </row>
    <row r="801">
      <c r="A801" s="11" t="n"/>
      <c r="B801" s="18" t="n"/>
      <c r="C801" s="11" t="n"/>
      <c r="D801" s="19" t="n"/>
      <c r="E801" s="19" t="n"/>
      <c r="F801" s="11" t="n"/>
      <c r="G801" s="20">
        <f>IF(E801="","",IF(E801&lt;TODAY(),"Vencido",IF(E801-TODAY()&lt;=DiasAviso,"Por vencer","Activo")))</f>
        <v/>
      </c>
      <c r="H801" s="21">
        <f>IF(E801="","",E801-TODAY())</f>
        <v/>
      </c>
    </row>
    <row r="802">
      <c r="A802" s="11" t="n"/>
      <c r="B802" s="18" t="n"/>
      <c r="C802" s="11" t="n"/>
      <c r="D802" s="19" t="n"/>
      <c r="E802" s="19" t="n"/>
      <c r="F802" s="11" t="n"/>
      <c r="G802" s="20">
        <f>IF(E802="","",IF(E802&lt;TODAY(),"Vencido",IF(E802-TODAY()&lt;=DiasAviso,"Por vencer","Activo")))</f>
        <v/>
      </c>
      <c r="H802" s="21">
        <f>IF(E802="","",E802-TODAY())</f>
        <v/>
      </c>
    </row>
    <row r="803">
      <c r="A803" s="11" t="n"/>
      <c r="B803" s="18" t="n"/>
      <c r="C803" s="11" t="n"/>
      <c r="D803" s="19" t="n"/>
      <c r="E803" s="19" t="n"/>
      <c r="F803" s="11" t="n"/>
      <c r="G803" s="20">
        <f>IF(E803="","",IF(E803&lt;TODAY(),"Vencido",IF(E803-TODAY()&lt;=DiasAviso,"Por vencer","Activo")))</f>
        <v/>
      </c>
      <c r="H803" s="21">
        <f>IF(E803="","",E803-TODAY())</f>
        <v/>
      </c>
    </row>
    <row r="804">
      <c r="A804" s="11" t="n"/>
      <c r="B804" s="18" t="n"/>
      <c r="C804" s="11" t="n"/>
      <c r="D804" s="19" t="n"/>
      <c r="E804" s="19" t="n"/>
      <c r="F804" s="11" t="n"/>
      <c r="G804" s="20">
        <f>IF(E804="","",IF(E804&lt;TODAY(),"Vencido",IF(E804-TODAY()&lt;=DiasAviso,"Por vencer","Activo")))</f>
        <v/>
      </c>
      <c r="H804" s="21">
        <f>IF(E804="","",E804-TODAY())</f>
        <v/>
      </c>
    </row>
    <row r="805">
      <c r="A805" s="11" t="n"/>
      <c r="B805" s="18" t="n"/>
      <c r="C805" s="11" t="n"/>
      <c r="D805" s="19" t="n"/>
      <c r="E805" s="19" t="n"/>
      <c r="F805" s="11" t="n"/>
      <c r="G805" s="20">
        <f>IF(E805="","",IF(E805&lt;TODAY(),"Vencido",IF(E805-TODAY()&lt;=DiasAviso,"Por vencer","Activo")))</f>
        <v/>
      </c>
      <c r="H805" s="21">
        <f>IF(E805="","",E805-TODAY())</f>
        <v/>
      </c>
    </row>
    <row r="806">
      <c r="A806" s="11" t="n"/>
      <c r="B806" s="18" t="n"/>
      <c r="C806" s="11" t="n"/>
      <c r="D806" s="19" t="n"/>
      <c r="E806" s="19" t="n"/>
      <c r="F806" s="11" t="n"/>
      <c r="G806" s="20">
        <f>IF(E806="","",IF(E806&lt;TODAY(),"Vencido",IF(E806-TODAY()&lt;=DiasAviso,"Por vencer","Activo")))</f>
        <v/>
      </c>
      <c r="H806" s="21">
        <f>IF(E806="","",E806-TODAY())</f>
        <v/>
      </c>
    </row>
    <row r="807">
      <c r="A807" s="11" t="n"/>
      <c r="B807" s="18" t="n"/>
      <c r="C807" s="11" t="n"/>
      <c r="D807" s="19" t="n"/>
      <c r="E807" s="19" t="n"/>
      <c r="F807" s="11" t="n"/>
      <c r="G807" s="20">
        <f>IF(E807="","",IF(E807&lt;TODAY(),"Vencido",IF(E807-TODAY()&lt;=DiasAviso,"Por vencer","Activo")))</f>
        <v/>
      </c>
      <c r="H807" s="21">
        <f>IF(E807="","",E807-TODAY())</f>
        <v/>
      </c>
    </row>
    <row r="808">
      <c r="A808" s="11" t="n"/>
      <c r="B808" s="18" t="n"/>
      <c r="C808" s="11" t="n"/>
      <c r="D808" s="19" t="n"/>
      <c r="E808" s="19" t="n"/>
      <c r="F808" s="11" t="n"/>
      <c r="G808" s="20">
        <f>IF(E808="","",IF(E808&lt;TODAY(),"Vencido",IF(E808-TODAY()&lt;=DiasAviso,"Por vencer","Activo")))</f>
        <v/>
      </c>
      <c r="H808" s="21">
        <f>IF(E808="","",E808-TODAY())</f>
        <v/>
      </c>
    </row>
    <row r="809">
      <c r="A809" s="11" t="n"/>
      <c r="B809" s="18" t="n"/>
      <c r="C809" s="11" t="n"/>
      <c r="D809" s="19" t="n"/>
      <c r="E809" s="19" t="n"/>
      <c r="F809" s="11" t="n"/>
      <c r="G809" s="20">
        <f>IF(E809="","",IF(E809&lt;TODAY(),"Vencido",IF(E809-TODAY()&lt;=DiasAviso,"Por vencer","Activo")))</f>
        <v/>
      </c>
      <c r="H809" s="21">
        <f>IF(E809="","",E809-TODAY())</f>
        <v/>
      </c>
    </row>
    <row r="810">
      <c r="A810" s="11" t="n"/>
      <c r="B810" s="18" t="n"/>
      <c r="C810" s="11" t="n"/>
      <c r="D810" s="19" t="n"/>
      <c r="E810" s="19" t="n"/>
      <c r="F810" s="11" t="n"/>
      <c r="G810" s="20">
        <f>IF(E810="","",IF(E810&lt;TODAY(),"Vencido",IF(E810-TODAY()&lt;=DiasAviso,"Por vencer","Activo")))</f>
        <v/>
      </c>
      <c r="H810" s="21">
        <f>IF(E810="","",E810-TODAY())</f>
        <v/>
      </c>
    </row>
    <row r="811">
      <c r="A811" s="11" t="n"/>
      <c r="B811" s="18" t="n"/>
      <c r="C811" s="11" t="n"/>
      <c r="D811" s="19" t="n"/>
      <c r="E811" s="19" t="n"/>
      <c r="F811" s="11" t="n"/>
      <c r="G811" s="20">
        <f>IF(E811="","",IF(E811&lt;TODAY(),"Vencido",IF(E811-TODAY()&lt;=DiasAviso,"Por vencer","Activo")))</f>
        <v/>
      </c>
      <c r="H811" s="21">
        <f>IF(E811="","",E811-TODAY())</f>
        <v/>
      </c>
    </row>
    <row r="812">
      <c r="A812" s="11" t="n"/>
      <c r="B812" s="18" t="n"/>
      <c r="C812" s="11" t="n"/>
      <c r="D812" s="19" t="n"/>
      <c r="E812" s="19" t="n"/>
      <c r="F812" s="11" t="n"/>
      <c r="G812" s="20">
        <f>IF(E812="","",IF(E812&lt;TODAY(),"Vencido",IF(E812-TODAY()&lt;=DiasAviso,"Por vencer","Activo")))</f>
        <v/>
      </c>
      <c r="H812" s="21">
        <f>IF(E812="","",E812-TODAY())</f>
        <v/>
      </c>
    </row>
    <row r="813">
      <c r="A813" s="11" t="n"/>
      <c r="B813" s="18" t="n"/>
      <c r="C813" s="11" t="n"/>
      <c r="D813" s="19" t="n"/>
      <c r="E813" s="19" t="n"/>
      <c r="F813" s="11" t="n"/>
      <c r="G813" s="20">
        <f>IF(E813="","",IF(E813&lt;TODAY(),"Vencido",IF(E813-TODAY()&lt;=DiasAviso,"Por vencer","Activo")))</f>
        <v/>
      </c>
      <c r="H813" s="21">
        <f>IF(E813="","",E813-TODAY())</f>
        <v/>
      </c>
    </row>
    <row r="814">
      <c r="A814" s="11" t="n"/>
      <c r="B814" s="18" t="n"/>
      <c r="C814" s="11" t="n"/>
      <c r="D814" s="19" t="n"/>
      <c r="E814" s="19" t="n"/>
      <c r="F814" s="11" t="n"/>
      <c r="G814" s="20">
        <f>IF(E814="","",IF(E814&lt;TODAY(),"Vencido",IF(E814-TODAY()&lt;=DiasAviso,"Por vencer","Activo")))</f>
        <v/>
      </c>
      <c r="H814" s="21">
        <f>IF(E814="","",E814-TODAY())</f>
        <v/>
      </c>
    </row>
    <row r="815">
      <c r="A815" s="11" t="n"/>
      <c r="B815" s="18" t="n"/>
      <c r="C815" s="11" t="n"/>
      <c r="D815" s="19" t="n"/>
      <c r="E815" s="19" t="n"/>
      <c r="F815" s="11" t="n"/>
      <c r="G815" s="20">
        <f>IF(E815="","",IF(E815&lt;TODAY(),"Vencido",IF(E815-TODAY()&lt;=DiasAviso,"Por vencer","Activo")))</f>
        <v/>
      </c>
      <c r="H815" s="21">
        <f>IF(E815="","",E815-TODAY())</f>
        <v/>
      </c>
    </row>
    <row r="816">
      <c r="A816" s="11" t="n"/>
      <c r="B816" s="18" t="n"/>
      <c r="C816" s="11" t="n"/>
      <c r="D816" s="19" t="n"/>
      <c r="E816" s="19" t="n"/>
      <c r="F816" s="11" t="n"/>
      <c r="G816" s="20">
        <f>IF(E816="","",IF(E816&lt;TODAY(),"Vencido",IF(E816-TODAY()&lt;=DiasAviso,"Por vencer","Activo")))</f>
        <v/>
      </c>
      <c r="H816" s="21">
        <f>IF(E816="","",E816-TODAY())</f>
        <v/>
      </c>
    </row>
    <row r="817">
      <c r="A817" s="11" t="n"/>
      <c r="B817" s="18" t="n"/>
      <c r="C817" s="11" t="n"/>
      <c r="D817" s="19" t="n"/>
      <c r="E817" s="19" t="n"/>
      <c r="F817" s="11" t="n"/>
      <c r="G817" s="20">
        <f>IF(E817="","",IF(E817&lt;TODAY(),"Vencido",IF(E817-TODAY()&lt;=DiasAviso,"Por vencer","Activo")))</f>
        <v/>
      </c>
      <c r="H817" s="21">
        <f>IF(E817="","",E817-TODAY())</f>
        <v/>
      </c>
    </row>
    <row r="818">
      <c r="A818" s="11" t="n"/>
      <c r="B818" s="18" t="n"/>
      <c r="C818" s="11" t="n"/>
      <c r="D818" s="19" t="n"/>
      <c r="E818" s="19" t="n"/>
      <c r="F818" s="11" t="n"/>
      <c r="G818" s="20">
        <f>IF(E818="","",IF(E818&lt;TODAY(),"Vencido",IF(E818-TODAY()&lt;=DiasAviso,"Por vencer","Activo")))</f>
        <v/>
      </c>
      <c r="H818" s="21">
        <f>IF(E818="","",E818-TODAY())</f>
        <v/>
      </c>
    </row>
    <row r="819">
      <c r="A819" s="11" t="n"/>
      <c r="B819" s="18" t="n"/>
      <c r="C819" s="11" t="n"/>
      <c r="D819" s="19" t="n"/>
      <c r="E819" s="19" t="n"/>
      <c r="F819" s="11" t="n"/>
      <c r="G819" s="20">
        <f>IF(E819="","",IF(E819&lt;TODAY(),"Vencido",IF(E819-TODAY()&lt;=DiasAviso,"Por vencer","Activo")))</f>
        <v/>
      </c>
      <c r="H819" s="21">
        <f>IF(E819="","",E819-TODAY())</f>
        <v/>
      </c>
    </row>
    <row r="820">
      <c r="A820" s="11" t="n"/>
      <c r="B820" s="18" t="n"/>
      <c r="C820" s="11" t="n"/>
      <c r="D820" s="19" t="n"/>
      <c r="E820" s="19" t="n"/>
      <c r="F820" s="11" t="n"/>
      <c r="G820" s="20">
        <f>IF(E820="","",IF(E820&lt;TODAY(),"Vencido",IF(E820-TODAY()&lt;=DiasAviso,"Por vencer","Activo")))</f>
        <v/>
      </c>
      <c r="H820" s="21">
        <f>IF(E820="","",E820-TODAY())</f>
        <v/>
      </c>
    </row>
    <row r="821">
      <c r="A821" s="11" t="n"/>
      <c r="B821" s="18" t="n"/>
      <c r="C821" s="11" t="n"/>
      <c r="D821" s="19" t="n"/>
      <c r="E821" s="19" t="n"/>
      <c r="F821" s="11" t="n"/>
      <c r="G821" s="20">
        <f>IF(E821="","",IF(E821&lt;TODAY(),"Vencido",IF(E821-TODAY()&lt;=DiasAviso,"Por vencer","Activo")))</f>
        <v/>
      </c>
      <c r="H821" s="21">
        <f>IF(E821="","",E821-TODAY())</f>
        <v/>
      </c>
    </row>
    <row r="822">
      <c r="A822" s="11" t="n"/>
      <c r="B822" s="18" t="n"/>
      <c r="C822" s="11" t="n"/>
      <c r="D822" s="19" t="n"/>
      <c r="E822" s="19" t="n"/>
      <c r="F822" s="11" t="n"/>
      <c r="G822" s="20">
        <f>IF(E822="","",IF(E822&lt;TODAY(),"Vencido",IF(E822-TODAY()&lt;=DiasAviso,"Por vencer","Activo")))</f>
        <v/>
      </c>
      <c r="H822" s="21">
        <f>IF(E822="","",E822-TODAY())</f>
        <v/>
      </c>
    </row>
    <row r="823">
      <c r="A823" s="11" t="n"/>
      <c r="B823" s="18" t="n"/>
      <c r="C823" s="11" t="n"/>
      <c r="D823" s="19" t="n"/>
      <c r="E823" s="19" t="n"/>
      <c r="F823" s="11" t="n"/>
      <c r="G823" s="20">
        <f>IF(E823="","",IF(E823&lt;TODAY(),"Vencido",IF(E823-TODAY()&lt;=DiasAviso,"Por vencer","Activo")))</f>
        <v/>
      </c>
      <c r="H823" s="21">
        <f>IF(E823="","",E823-TODAY())</f>
        <v/>
      </c>
    </row>
    <row r="824">
      <c r="A824" s="11" t="n"/>
      <c r="B824" s="18" t="n"/>
      <c r="C824" s="11" t="n"/>
      <c r="D824" s="19" t="n"/>
      <c r="E824" s="19" t="n"/>
      <c r="F824" s="11" t="n"/>
      <c r="G824" s="20">
        <f>IF(E824="","",IF(E824&lt;TODAY(),"Vencido",IF(E824-TODAY()&lt;=DiasAviso,"Por vencer","Activo")))</f>
        <v/>
      </c>
      <c r="H824" s="21">
        <f>IF(E824="","",E824-TODAY())</f>
        <v/>
      </c>
    </row>
    <row r="825">
      <c r="A825" s="11" t="n"/>
      <c r="B825" s="18" t="n"/>
      <c r="C825" s="11" t="n"/>
      <c r="D825" s="19" t="n"/>
      <c r="E825" s="19" t="n"/>
      <c r="F825" s="11" t="n"/>
      <c r="G825" s="20">
        <f>IF(E825="","",IF(E825&lt;TODAY(),"Vencido",IF(E825-TODAY()&lt;=DiasAviso,"Por vencer","Activo")))</f>
        <v/>
      </c>
      <c r="H825" s="21">
        <f>IF(E825="","",E825-TODAY())</f>
        <v/>
      </c>
    </row>
    <row r="826">
      <c r="A826" s="11" t="n"/>
      <c r="B826" s="18" t="n"/>
      <c r="C826" s="11" t="n"/>
      <c r="D826" s="19" t="n"/>
      <c r="E826" s="19" t="n"/>
      <c r="F826" s="11" t="n"/>
      <c r="G826" s="20">
        <f>IF(E826="","",IF(E826&lt;TODAY(),"Vencido",IF(E826-TODAY()&lt;=DiasAviso,"Por vencer","Activo")))</f>
        <v/>
      </c>
      <c r="H826" s="21">
        <f>IF(E826="","",E826-TODAY())</f>
        <v/>
      </c>
    </row>
    <row r="827">
      <c r="A827" s="11" t="n"/>
      <c r="B827" s="18" t="n"/>
      <c r="C827" s="11" t="n"/>
      <c r="D827" s="19" t="n"/>
      <c r="E827" s="19" t="n"/>
      <c r="F827" s="11" t="n"/>
      <c r="G827" s="20">
        <f>IF(E827="","",IF(E827&lt;TODAY(),"Vencido",IF(E827-TODAY()&lt;=DiasAviso,"Por vencer","Activo")))</f>
        <v/>
      </c>
      <c r="H827" s="21">
        <f>IF(E827="","",E827-TODAY())</f>
        <v/>
      </c>
    </row>
    <row r="828">
      <c r="A828" s="11" t="n"/>
      <c r="B828" s="18" t="n"/>
      <c r="C828" s="11" t="n"/>
      <c r="D828" s="19" t="n"/>
      <c r="E828" s="19" t="n"/>
      <c r="F828" s="11" t="n"/>
      <c r="G828" s="20">
        <f>IF(E828="","",IF(E828&lt;TODAY(),"Vencido",IF(E828-TODAY()&lt;=DiasAviso,"Por vencer","Activo")))</f>
        <v/>
      </c>
      <c r="H828" s="21">
        <f>IF(E828="","",E828-TODAY())</f>
        <v/>
      </c>
    </row>
    <row r="829">
      <c r="A829" s="11" t="n"/>
      <c r="B829" s="18" t="n"/>
      <c r="C829" s="11" t="n"/>
      <c r="D829" s="19" t="n"/>
      <c r="E829" s="19" t="n"/>
      <c r="F829" s="11" t="n"/>
      <c r="G829" s="20">
        <f>IF(E829="","",IF(E829&lt;TODAY(),"Vencido",IF(E829-TODAY()&lt;=DiasAviso,"Por vencer","Activo")))</f>
        <v/>
      </c>
      <c r="H829" s="21">
        <f>IF(E829="","",E829-TODAY())</f>
        <v/>
      </c>
    </row>
    <row r="830">
      <c r="A830" s="11" t="n"/>
      <c r="B830" s="18" t="n"/>
      <c r="C830" s="11" t="n"/>
      <c r="D830" s="19" t="n"/>
      <c r="E830" s="19" t="n"/>
      <c r="F830" s="11" t="n"/>
      <c r="G830" s="20">
        <f>IF(E830="","",IF(E830&lt;TODAY(),"Vencido",IF(E830-TODAY()&lt;=DiasAviso,"Por vencer","Activo")))</f>
        <v/>
      </c>
      <c r="H830" s="21">
        <f>IF(E830="","",E830-TODAY())</f>
        <v/>
      </c>
    </row>
    <row r="831">
      <c r="A831" s="11" t="n"/>
      <c r="B831" s="18" t="n"/>
      <c r="C831" s="11" t="n"/>
      <c r="D831" s="19" t="n"/>
      <c r="E831" s="19" t="n"/>
      <c r="F831" s="11" t="n"/>
      <c r="G831" s="20">
        <f>IF(E831="","",IF(E831&lt;TODAY(),"Vencido",IF(E831-TODAY()&lt;=DiasAviso,"Por vencer","Activo")))</f>
        <v/>
      </c>
      <c r="H831" s="21">
        <f>IF(E831="","",E831-TODAY())</f>
        <v/>
      </c>
    </row>
    <row r="832">
      <c r="A832" s="11" t="n"/>
      <c r="B832" s="18" t="n"/>
      <c r="C832" s="11" t="n"/>
      <c r="D832" s="19" t="n"/>
      <c r="E832" s="19" t="n"/>
      <c r="F832" s="11" t="n"/>
      <c r="G832" s="20">
        <f>IF(E832="","",IF(E832&lt;TODAY(),"Vencido",IF(E832-TODAY()&lt;=DiasAviso,"Por vencer","Activo")))</f>
        <v/>
      </c>
      <c r="H832" s="21">
        <f>IF(E832="","",E832-TODAY())</f>
        <v/>
      </c>
    </row>
    <row r="833">
      <c r="A833" s="11" t="n"/>
      <c r="B833" s="18" t="n"/>
      <c r="C833" s="11" t="n"/>
      <c r="D833" s="19" t="n"/>
      <c r="E833" s="19" t="n"/>
      <c r="F833" s="11" t="n"/>
      <c r="G833" s="20">
        <f>IF(E833="","",IF(E833&lt;TODAY(),"Vencido",IF(E833-TODAY()&lt;=DiasAviso,"Por vencer","Activo")))</f>
        <v/>
      </c>
      <c r="H833" s="21">
        <f>IF(E833="","",E833-TODAY())</f>
        <v/>
      </c>
    </row>
    <row r="834">
      <c r="A834" s="11" t="n"/>
      <c r="B834" s="18" t="n"/>
      <c r="C834" s="11" t="n"/>
      <c r="D834" s="19" t="n"/>
      <c r="E834" s="19" t="n"/>
      <c r="F834" s="11" t="n"/>
      <c r="G834" s="20">
        <f>IF(E834="","",IF(E834&lt;TODAY(),"Vencido",IF(E834-TODAY()&lt;=DiasAviso,"Por vencer","Activo")))</f>
        <v/>
      </c>
      <c r="H834" s="21">
        <f>IF(E834="","",E834-TODAY())</f>
        <v/>
      </c>
    </row>
    <row r="835">
      <c r="A835" s="11" t="n"/>
      <c r="B835" s="18" t="n"/>
      <c r="C835" s="11" t="n"/>
      <c r="D835" s="19" t="n"/>
      <c r="E835" s="19" t="n"/>
      <c r="F835" s="11" t="n"/>
      <c r="G835" s="20">
        <f>IF(E835="","",IF(E835&lt;TODAY(),"Vencido",IF(E835-TODAY()&lt;=DiasAviso,"Por vencer","Activo")))</f>
        <v/>
      </c>
      <c r="H835" s="21">
        <f>IF(E835="","",E835-TODAY())</f>
        <v/>
      </c>
    </row>
    <row r="836">
      <c r="A836" s="11" t="n"/>
      <c r="B836" s="18" t="n"/>
      <c r="C836" s="11" t="n"/>
      <c r="D836" s="19" t="n"/>
      <c r="E836" s="19" t="n"/>
      <c r="F836" s="11" t="n"/>
      <c r="G836" s="20">
        <f>IF(E836="","",IF(E836&lt;TODAY(),"Vencido",IF(E836-TODAY()&lt;=DiasAviso,"Por vencer","Activo")))</f>
        <v/>
      </c>
      <c r="H836" s="21">
        <f>IF(E836="","",E836-TODAY())</f>
        <v/>
      </c>
    </row>
    <row r="837">
      <c r="A837" s="11" t="n"/>
      <c r="B837" s="18" t="n"/>
      <c r="C837" s="11" t="n"/>
      <c r="D837" s="19" t="n"/>
      <c r="E837" s="19" t="n"/>
      <c r="F837" s="11" t="n"/>
      <c r="G837" s="20">
        <f>IF(E837="","",IF(E837&lt;TODAY(),"Vencido",IF(E837-TODAY()&lt;=DiasAviso,"Por vencer","Activo")))</f>
        <v/>
      </c>
      <c r="H837" s="21">
        <f>IF(E837="","",E837-TODAY())</f>
        <v/>
      </c>
    </row>
    <row r="838">
      <c r="A838" s="11" t="n"/>
      <c r="B838" s="18" t="n"/>
      <c r="C838" s="11" t="n"/>
      <c r="D838" s="19" t="n"/>
      <c r="E838" s="19" t="n"/>
      <c r="F838" s="11" t="n"/>
      <c r="G838" s="20">
        <f>IF(E838="","",IF(E838&lt;TODAY(),"Vencido",IF(E838-TODAY()&lt;=DiasAviso,"Por vencer","Activo")))</f>
        <v/>
      </c>
      <c r="H838" s="21">
        <f>IF(E838="","",E838-TODAY())</f>
        <v/>
      </c>
    </row>
    <row r="839">
      <c r="A839" s="11" t="n"/>
      <c r="B839" s="18" t="n"/>
      <c r="C839" s="11" t="n"/>
      <c r="D839" s="19" t="n"/>
      <c r="E839" s="19" t="n"/>
      <c r="F839" s="11" t="n"/>
      <c r="G839" s="20">
        <f>IF(E839="","",IF(E839&lt;TODAY(),"Vencido",IF(E839-TODAY()&lt;=DiasAviso,"Por vencer","Activo")))</f>
        <v/>
      </c>
      <c r="H839" s="21">
        <f>IF(E839="","",E839-TODAY())</f>
        <v/>
      </c>
    </row>
    <row r="840">
      <c r="A840" s="11" t="n"/>
      <c r="B840" s="18" t="n"/>
      <c r="C840" s="11" t="n"/>
      <c r="D840" s="19" t="n"/>
      <c r="E840" s="19" t="n"/>
      <c r="F840" s="11" t="n"/>
      <c r="G840" s="20">
        <f>IF(E840="","",IF(E840&lt;TODAY(),"Vencido",IF(E840-TODAY()&lt;=DiasAviso,"Por vencer","Activo")))</f>
        <v/>
      </c>
      <c r="H840" s="21">
        <f>IF(E840="","",E840-TODAY())</f>
        <v/>
      </c>
    </row>
    <row r="841">
      <c r="A841" s="11" t="n"/>
      <c r="B841" s="18" t="n"/>
      <c r="C841" s="11" t="n"/>
      <c r="D841" s="19" t="n"/>
      <c r="E841" s="19" t="n"/>
      <c r="F841" s="11" t="n"/>
      <c r="G841" s="20">
        <f>IF(E841="","",IF(E841&lt;TODAY(),"Vencido",IF(E841-TODAY()&lt;=DiasAviso,"Por vencer","Activo")))</f>
        <v/>
      </c>
      <c r="H841" s="21">
        <f>IF(E841="","",E841-TODAY())</f>
        <v/>
      </c>
    </row>
    <row r="842">
      <c r="A842" s="11" t="n"/>
      <c r="B842" s="18" t="n"/>
      <c r="C842" s="11" t="n"/>
      <c r="D842" s="19" t="n"/>
      <c r="E842" s="19" t="n"/>
      <c r="F842" s="11" t="n"/>
      <c r="G842" s="20">
        <f>IF(E842="","",IF(E842&lt;TODAY(),"Vencido",IF(E842-TODAY()&lt;=DiasAviso,"Por vencer","Activo")))</f>
        <v/>
      </c>
      <c r="H842" s="21">
        <f>IF(E842="","",E842-TODAY())</f>
        <v/>
      </c>
    </row>
    <row r="843">
      <c r="A843" s="11" t="n"/>
      <c r="B843" s="18" t="n"/>
      <c r="C843" s="11" t="n"/>
      <c r="D843" s="19" t="n"/>
      <c r="E843" s="19" t="n"/>
      <c r="F843" s="11" t="n"/>
      <c r="G843" s="20">
        <f>IF(E843="","",IF(E843&lt;TODAY(),"Vencido",IF(E843-TODAY()&lt;=DiasAviso,"Por vencer","Activo")))</f>
        <v/>
      </c>
      <c r="H843" s="21">
        <f>IF(E843="","",E843-TODAY())</f>
        <v/>
      </c>
    </row>
    <row r="844">
      <c r="A844" s="11" t="n"/>
      <c r="B844" s="18" t="n"/>
      <c r="C844" s="11" t="n"/>
      <c r="D844" s="19" t="n"/>
      <c r="E844" s="19" t="n"/>
      <c r="F844" s="11" t="n"/>
      <c r="G844" s="20">
        <f>IF(E844="","",IF(E844&lt;TODAY(),"Vencido",IF(E844-TODAY()&lt;=DiasAviso,"Por vencer","Activo")))</f>
        <v/>
      </c>
      <c r="H844" s="21">
        <f>IF(E844="","",E844-TODAY())</f>
        <v/>
      </c>
    </row>
    <row r="845">
      <c r="A845" s="11" t="n"/>
      <c r="B845" s="18" t="n"/>
      <c r="C845" s="11" t="n"/>
      <c r="D845" s="19" t="n"/>
      <c r="E845" s="19" t="n"/>
      <c r="F845" s="11" t="n"/>
      <c r="G845" s="20">
        <f>IF(E845="","",IF(E845&lt;TODAY(),"Vencido",IF(E845-TODAY()&lt;=DiasAviso,"Por vencer","Activo")))</f>
        <v/>
      </c>
      <c r="H845" s="21">
        <f>IF(E845="","",E845-TODAY())</f>
        <v/>
      </c>
    </row>
    <row r="846">
      <c r="A846" s="11" t="n"/>
      <c r="B846" s="18" t="n"/>
      <c r="C846" s="11" t="n"/>
      <c r="D846" s="19" t="n"/>
      <c r="E846" s="19" t="n"/>
      <c r="F846" s="11" t="n"/>
      <c r="G846" s="20">
        <f>IF(E846="","",IF(E846&lt;TODAY(),"Vencido",IF(E846-TODAY()&lt;=DiasAviso,"Por vencer","Activo")))</f>
        <v/>
      </c>
      <c r="H846" s="21">
        <f>IF(E846="","",E846-TODAY())</f>
        <v/>
      </c>
    </row>
    <row r="847">
      <c r="A847" s="11" t="n"/>
      <c r="B847" s="18" t="n"/>
      <c r="C847" s="11" t="n"/>
      <c r="D847" s="19" t="n"/>
      <c r="E847" s="19" t="n"/>
      <c r="F847" s="11" t="n"/>
      <c r="G847" s="20">
        <f>IF(E847="","",IF(E847&lt;TODAY(),"Vencido",IF(E847-TODAY()&lt;=DiasAviso,"Por vencer","Activo")))</f>
        <v/>
      </c>
      <c r="H847" s="21">
        <f>IF(E847="","",E847-TODAY())</f>
        <v/>
      </c>
    </row>
    <row r="848">
      <c r="A848" s="11" t="n"/>
      <c r="B848" s="18" t="n"/>
      <c r="C848" s="11" t="n"/>
      <c r="D848" s="19" t="n"/>
      <c r="E848" s="19" t="n"/>
      <c r="F848" s="11" t="n"/>
      <c r="G848" s="20">
        <f>IF(E848="","",IF(E848&lt;TODAY(),"Vencido",IF(E848-TODAY()&lt;=DiasAviso,"Por vencer","Activo")))</f>
        <v/>
      </c>
      <c r="H848" s="21">
        <f>IF(E848="","",E848-TODAY())</f>
        <v/>
      </c>
    </row>
    <row r="849">
      <c r="A849" s="11" t="n"/>
      <c r="B849" s="18" t="n"/>
      <c r="C849" s="11" t="n"/>
      <c r="D849" s="19" t="n"/>
      <c r="E849" s="19" t="n"/>
      <c r="F849" s="11" t="n"/>
      <c r="G849" s="20">
        <f>IF(E849="","",IF(E849&lt;TODAY(),"Vencido",IF(E849-TODAY()&lt;=DiasAviso,"Por vencer","Activo")))</f>
        <v/>
      </c>
      <c r="H849" s="21">
        <f>IF(E849="","",E849-TODAY())</f>
        <v/>
      </c>
    </row>
    <row r="850">
      <c r="A850" s="11" t="n"/>
      <c r="B850" s="18" t="n"/>
      <c r="C850" s="11" t="n"/>
      <c r="D850" s="19" t="n"/>
      <c r="E850" s="19" t="n"/>
      <c r="F850" s="11" t="n"/>
      <c r="G850" s="20">
        <f>IF(E850="","",IF(E850&lt;TODAY(),"Vencido",IF(E850-TODAY()&lt;=DiasAviso,"Por vencer","Activo")))</f>
        <v/>
      </c>
      <c r="H850" s="21">
        <f>IF(E850="","",E850-TODAY())</f>
        <v/>
      </c>
    </row>
    <row r="851">
      <c r="A851" s="11" t="n"/>
      <c r="B851" s="18" t="n"/>
      <c r="C851" s="11" t="n"/>
      <c r="D851" s="19" t="n"/>
      <c r="E851" s="19" t="n"/>
      <c r="F851" s="11" t="n"/>
      <c r="G851" s="20">
        <f>IF(E851="","",IF(E851&lt;TODAY(),"Vencido",IF(E851-TODAY()&lt;=DiasAviso,"Por vencer","Activo")))</f>
        <v/>
      </c>
      <c r="H851" s="21">
        <f>IF(E851="","",E851-TODAY())</f>
        <v/>
      </c>
    </row>
    <row r="852">
      <c r="A852" s="11" t="n"/>
      <c r="B852" s="18" t="n"/>
      <c r="C852" s="11" t="n"/>
      <c r="D852" s="19" t="n"/>
      <c r="E852" s="19" t="n"/>
      <c r="F852" s="11" t="n"/>
      <c r="G852" s="20">
        <f>IF(E852="","",IF(E852&lt;TODAY(),"Vencido",IF(E852-TODAY()&lt;=DiasAviso,"Por vencer","Activo")))</f>
        <v/>
      </c>
      <c r="H852" s="21">
        <f>IF(E852="","",E852-TODAY())</f>
        <v/>
      </c>
    </row>
    <row r="853">
      <c r="A853" s="11" t="n"/>
      <c r="B853" s="18" t="n"/>
      <c r="C853" s="11" t="n"/>
      <c r="D853" s="19" t="n"/>
      <c r="E853" s="19" t="n"/>
      <c r="F853" s="11" t="n"/>
      <c r="G853" s="20">
        <f>IF(E853="","",IF(E853&lt;TODAY(),"Vencido",IF(E853-TODAY()&lt;=DiasAviso,"Por vencer","Activo")))</f>
        <v/>
      </c>
      <c r="H853" s="21">
        <f>IF(E853="","",E853-TODAY())</f>
        <v/>
      </c>
    </row>
    <row r="854">
      <c r="A854" s="11" t="n"/>
      <c r="B854" s="18" t="n"/>
      <c r="C854" s="11" t="n"/>
      <c r="D854" s="19" t="n"/>
      <c r="E854" s="19" t="n"/>
      <c r="F854" s="11" t="n"/>
      <c r="G854" s="20">
        <f>IF(E854="","",IF(E854&lt;TODAY(),"Vencido",IF(E854-TODAY()&lt;=DiasAviso,"Por vencer","Activo")))</f>
        <v/>
      </c>
      <c r="H854" s="21">
        <f>IF(E854="","",E854-TODAY())</f>
        <v/>
      </c>
    </row>
    <row r="855">
      <c r="A855" s="11" t="n"/>
      <c r="B855" s="18" t="n"/>
      <c r="C855" s="11" t="n"/>
      <c r="D855" s="19" t="n"/>
      <c r="E855" s="19" t="n"/>
      <c r="F855" s="11" t="n"/>
      <c r="G855" s="20">
        <f>IF(E855="","",IF(E855&lt;TODAY(),"Vencido",IF(E855-TODAY()&lt;=DiasAviso,"Por vencer","Activo")))</f>
        <v/>
      </c>
      <c r="H855" s="21">
        <f>IF(E855="","",E855-TODAY())</f>
        <v/>
      </c>
    </row>
    <row r="856">
      <c r="A856" s="11" t="n"/>
      <c r="B856" s="18" t="n"/>
      <c r="C856" s="11" t="n"/>
      <c r="D856" s="19" t="n"/>
      <c r="E856" s="19" t="n"/>
      <c r="F856" s="11" t="n"/>
      <c r="G856" s="20">
        <f>IF(E856="","",IF(E856&lt;TODAY(),"Vencido",IF(E856-TODAY()&lt;=DiasAviso,"Por vencer","Activo")))</f>
        <v/>
      </c>
      <c r="H856" s="21">
        <f>IF(E856="","",E856-TODAY())</f>
        <v/>
      </c>
    </row>
    <row r="857">
      <c r="A857" s="11" t="n"/>
      <c r="B857" s="18" t="n"/>
      <c r="C857" s="11" t="n"/>
      <c r="D857" s="19" t="n"/>
      <c r="E857" s="19" t="n"/>
      <c r="F857" s="11" t="n"/>
      <c r="G857" s="20">
        <f>IF(E857="","",IF(E857&lt;TODAY(),"Vencido",IF(E857-TODAY()&lt;=DiasAviso,"Por vencer","Activo")))</f>
        <v/>
      </c>
      <c r="H857" s="21">
        <f>IF(E857="","",E857-TODAY())</f>
        <v/>
      </c>
    </row>
    <row r="858">
      <c r="A858" s="11" t="n"/>
      <c r="B858" s="18" t="n"/>
      <c r="C858" s="11" t="n"/>
      <c r="D858" s="19" t="n"/>
      <c r="E858" s="19" t="n"/>
      <c r="F858" s="11" t="n"/>
      <c r="G858" s="20">
        <f>IF(E858="","",IF(E858&lt;TODAY(),"Vencido",IF(E858-TODAY()&lt;=DiasAviso,"Por vencer","Activo")))</f>
        <v/>
      </c>
      <c r="H858" s="21">
        <f>IF(E858="","",E858-TODAY())</f>
        <v/>
      </c>
    </row>
    <row r="859">
      <c r="A859" s="11" t="n"/>
      <c r="B859" s="18" t="n"/>
      <c r="C859" s="11" t="n"/>
      <c r="D859" s="19" t="n"/>
      <c r="E859" s="19" t="n"/>
      <c r="F859" s="11" t="n"/>
      <c r="G859" s="20">
        <f>IF(E859="","",IF(E859&lt;TODAY(),"Vencido",IF(E859-TODAY()&lt;=DiasAviso,"Por vencer","Activo")))</f>
        <v/>
      </c>
      <c r="H859" s="21">
        <f>IF(E859="","",E859-TODAY())</f>
        <v/>
      </c>
    </row>
    <row r="860">
      <c r="A860" s="11" t="n"/>
      <c r="B860" s="18" t="n"/>
      <c r="C860" s="11" t="n"/>
      <c r="D860" s="19" t="n"/>
      <c r="E860" s="19" t="n"/>
      <c r="F860" s="11" t="n"/>
      <c r="G860" s="20">
        <f>IF(E860="","",IF(E860&lt;TODAY(),"Vencido",IF(E860-TODAY()&lt;=DiasAviso,"Por vencer","Activo")))</f>
        <v/>
      </c>
      <c r="H860" s="21">
        <f>IF(E860="","",E860-TODAY())</f>
        <v/>
      </c>
    </row>
    <row r="861">
      <c r="A861" s="11" t="n"/>
      <c r="B861" s="18" t="n"/>
      <c r="C861" s="11" t="n"/>
      <c r="D861" s="19" t="n"/>
      <c r="E861" s="19" t="n"/>
      <c r="F861" s="11" t="n"/>
      <c r="G861" s="20">
        <f>IF(E861="","",IF(E861&lt;TODAY(),"Vencido",IF(E861-TODAY()&lt;=DiasAviso,"Por vencer","Activo")))</f>
        <v/>
      </c>
      <c r="H861" s="21">
        <f>IF(E861="","",E861-TODAY())</f>
        <v/>
      </c>
    </row>
    <row r="862">
      <c r="A862" s="11" t="n"/>
      <c r="B862" s="18" t="n"/>
      <c r="C862" s="11" t="n"/>
      <c r="D862" s="19" t="n"/>
      <c r="E862" s="19" t="n"/>
      <c r="F862" s="11" t="n"/>
      <c r="G862" s="20">
        <f>IF(E862="","",IF(E862&lt;TODAY(),"Vencido",IF(E862-TODAY()&lt;=DiasAviso,"Por vencer","Activo")))</f>
        <v/>
      </c>
      <c r="H862" s="21">
        <f>IF(E862="","",E862-TODAY())</f>
        <v/>
      </c>
    </row>
    <row r="863">
      <c r="A863" s="11" t="n"/>
      <c r="B863" s="18" t="n"/>
      <c r="C863" s="11" t="n"/>
      <c r="D863" s="19" t="n"/>
      <c r="E863" s="19" t="n"/>
      <c r="F863" s="11" t="n"/>
      <c r="G863" s="20">
        <f>IF(E863="","",IF(E863&lt;TODAY(),"Vencido",IF(E863-TODAY()&lt;=DiasAviso,"Por vencer","Activo")))</f>
        <v/>
      </c>
      <c r="H863" s="21">
        <f>IF(E863="","",E863-TODAY())</f>
        <v/>
      </c>
    </row>
    <row r="864">
      <c r="A864" s="11" t="n"/>
      <c r="B864" s="18" t="n"/>
      <c r="C864" s="11" t="n"/>
      <c r="D864" s="19" t="n"/>
      <c r="E864" s="19" t="n"/>
      <c r="F864" s="11" t="n"/>
      <c r="G864" s="20">
        <f>IF(E864="","",IF(E864&lt;TODAY(),"Vencido",IF(E864-TODAY()&lt;=DiasAviso,"Por vencer","Activo")))</f>
        <v/>
      </c>
      <c r="H864" s="21">
        <f>IF(E864="","",E864-TODAY())</f>
        <v/>
      </c>
    </row>
    <row r="865">
      <c r="A865" s="11" t="n"/>
      <c r="B865" s="18" t="n"/>
      <c r="C865" s="11" t="n"/>
      <c r="D865" s="19" t="n"/>
      <c r="E865" s="19" t="n"/>
      <c r="F865" s="11" t="n"/>
      <c r="G865" s="20">
        <f>IF(E865="","",IF(E865&lt;TODAY(),"Vencido",IF(E865-TODAY()&lt;=DiasAviso,"Por vencer","Activo")))</f>
        <v/>
      </c>
      <c r="H865" s="21">
        <f>IF(E865="","",E865-TODAY())</f>
        <v/>
      </c>
    </row>
    <row r="866">
      <c r="A866" s="11" t="n"/>
      <c r="B866" s="18" t="n"/>
      <c r="C866" s="11" t="n"/>
      <c r="D866" s="19" t="n"/>
      <c r="E866" s="19" t="n"/>
      <c r="F866" s="11" t="n"/>
      <c r="G866" s="20">
        <f>IF(E866="","",IF(E866&lt;TODAY(),"Vencido",IF(E866-TODAY()&lt;=DiasAviso,"Por vencer","Activo")))</f>
        <v/>
      </c>
      <c r="H866" s="21">
        <f>IF(E866="","",E866-TODAY())</f>
        <v/>
      </c>
    </row>
    <row r="867">
      <c r="A867" s="11" t="n"/>
      <c r="B867" s="18" t="n"/>
      <c r="C867" s="11" t="n"/>
      <c r="D867" s="19" t="n"/>
      <c r="E867" s="19" t="n"/>
      <c r="F867" s="11" t="n"/>
      <c r="G867" s="20">
        <f>IF(E867="","",IF(E867&lt;TODAY(),"Vencido",IF(E867-TODAY()&lt;=DiasAviso,"Por vencer","Activo")))</f>
        <v/>
      </c>
      <c r="H867" s="21">
        <f>IF(E867="","",E867-TODAY())</f>
        <v/>
      </c>
    </row>
    <row r="868">
      <c r="A868" s="11" t="n"/>
      <c r="B868" s="18" t="n"/>
      <c r="C868" s="11" t="n"/>
      <c r="D868" s="19" t="n"/>
      <c r="E868" s="19" t="n"/>
      <c r="F868" s="11" t="n"/>
      <c r="G868" s="20">
        <f>IF(E868="","",IF(E868&lt;TODAY(),"Vencido",IF(E868-TODAY()&lt;=DiasAviso,"Por vencer","Activo")))</f>
        <v/>
      </c>
      <c r="H868" s="21">
        <f>IF(E868="","",E868-TODAY())</f>
        <v/>
      </c>
    </row>
    <row r="869">
      <c r="A869" s="11" t="n"/>
      <c r="B869" s="18" t="n"/>
      <c r="C869" s="11" t="n"/>
      <c r="D869" s="19" t="n"/>
      <c r="E869" s="19" t="n"/>
      <c r="F869" s="11" t="n"/>
      <c r="G869" s="20">
        <f>IF(E869="","",IF(E869&lt;TODAY(),"Vencido",IF(E869-TODAY()&lt;=DiasAviso,"Por vencer","Activo")))</f>
        <v/>
      </c>
      <c r="H869" s="21">
        <f>IF(E869="","",E869-TODAY())</f>
        <v/>
      </c>
    </row>
    <row r="870">
      <c r="A870" s="11" t="n"/>
      <c r="B870" s="18" t="n"/>
      <c r="C870" s="11" t="n"/>
      <c r="D870" s="19" t="n"/>
      <c r="E870" s="19" t="n"/>
      <c r="F870" s="11" t="n"/>
      <c r="G870" s="20">
        <f>IF(E870="","",IF(E870&lt;TODAY(),"Vencido",IF(E870-TODAY()&lt;=DiasAviso,"Por vencer","Activo")))</f>
        <v/>
      </c>
      <c r="H870" s="21">
        <f>IF(E870="","",E870-TODAY())</f>
        <v/>
      </c>
    </row>
    <row r="871">
      <c r="A871" s="11" t="n"/>
      <c r="B871" s="18" t="n"/>
      <c r="C871" s="11" t="n"/>
      <c r="D871" s="19" t="n"/>
      <c r="E871" s="19" t="n"/>
      <c r="F871" s="11" t="n"/>
      <c r="G871" s="20">
        <f>IF(E871="","",IF(E871&lt;TODAY(),"Vencido",IF(E871-TODAY()&lt;=DiasAviso,"Por vencer","Activo")))</f>
        <v/>
      </c>
      <c r="H871" s="21">
        <f>IF(E871="","",E871-TODAY())</f>
        <v/>
      </c>
    </row>
    <row r="872">
      <c r="A872" s="11" t="n"/>
      <c r="B872" s="18" t="n"/>
      <c r="C872" s="11" t="n"/>
      <c r="D872" s="19" t="n"/>
      <c r="E872" s="19" t="n"/>
      <c r="F872" s="11" t="n"/>
      <c r="G872" s="20">
        <f>IF(E872="","",IF(E872&lt;TODAY(),"Vencido",IF(E872-TODAY()&lt;=DiasAviso,"Por vencer","Activo")))</f>
        <v/>
      </c>
      <c r="H872" s="21">
        <f>IF(E872="","",E872-TODAY())</f>
        <v/>
      </c>
    </row>
    <row r="873">
      <c r="A873" s="11" t="n"/>
      <c r="B873" s="18" t="n"/>
      <c r="C873" s="11" t="n"/>
      <c r="D873" s="19" t="n"/>
      <c r="E873" s="19" t="n"/>
      <c r="F873" s="11" t="n"/>
      <c r="G873" s="20">
        <f>IF(E873="","",IF(E873&lt;TODAY(),"Vencido",IF(E873-TODAY()&lt;=DiasAviso,"Por vencer","Activo")))</f>
        <v/>
      </c>
      <c r="H873" s="21">
        <f>IF(E873="","",E873-TODAY())</f>
        <v/>
      </c>
    </row>
    <row r="874">
      <c r="A874" s="11" t="n"/>
      <c r="B874" s="18" t="n"/>
      <c r="C874" s="11" t="n"/>
      <c r="D874" s="19" t="n"/>
      <c r="E874" s="19" t="n"/>
      <c r="F874" s="11" t="n"/>
      <c r="G874" s="20">
        <f>IF(E874="","",IF(E874&lt;TODAY(),"Vencido",IF(E874-TODAY()&lt;=DiasAviso,"Por vencer","Activo")))</f>
        <v/>
      </c>
      <c r="H874" s="21">
        <f>IF(E874="","",E874-TODAY())</f>
        <v/>
      </c>
    </row>
    <row r="875">
      <c r="A875" s="11" t="n"/>
      <c r="B875" s="18" t="n"/>
      <c r="C875" s="11" t="n"/>
      <c r="D875" s="19" t="n"/>
      <c r="E875" s="19" t="n"/>
      <c r="F875" s="11" t="n"/>
      <c r="G875" s="20">
        <f>IF(E875="","",IF(E875&lt;TODAY(),"Vencido",IF(E875-TODAY()&lt;=DiasAviso,"Por vencer","Activo")))</f>
        <v/>
      </c>
      <c r="H875" s="21">
        <f>IF(E875="","",E875-TODAY())</f>
        <v/>
      </c>
    </row>
    <row r="876">
      <c r="A876" s="11" t="n"/>
      <c r="B876" s="18" t="n"/>
      <c r="C876" s="11" t="n"/>
      <c r="D876" s="19" t="n"/>
      <c r="E876" s="19" t="n"/>
      <c r="F876" s="11" t="n"/>
      <c r="G876" s="20">
        <f>IF(E876="","",IF(E876&lt;TODAY(),"Vencido",IF(E876-TODAY()&lt;=DiasAviso,"Por vencer","Activo")))</f>
        <v/>
      </c>
      <c r="H876" s="21">
        <f>IF(E876="","",E876-TODAY())</f>
        <v/>
      </c>
    </row>
    <row r="877">
      <c r="A877" s="11" t="n"/>
      <c r="B877" s="18" t="n"/>
      <c r="C877" s="11" t="n"/>
      <c r="D877" s="19" t="n"/>
      <c r="E877" s="19" t="n"/>
      <c r="F877" s="11" t="n"/>
      <c r="G877" s="20">
        <f>IF(E877="","",IF(E877&lt;TODAY(),"Vencido",IF(E877-TODAY()&lt;=DiasAviso,"Por vencer","Activo")))</f>
        <v/>
      </c>
      <c r="H877" s="21">
        <f>IF(E877="","",E877-TODAY())</f>
        <v/>
      </c>
    </row>
    <row r="878">
      <c r="A878" s="11" t="n"/>
      <c r="B878" s="18" t="n"/>
      <c r="C878" s="11" t="n"/>
      <c r="D878" s="19" t="n"/>
      <c r="E878" s="19" t="n"/>
      <c r="F878" s="11" t="n"/>
      <c r="G878" s="20">
        <f>IF(E878="","",IF(E878&lt;TODAY(),"Vencido",IF(E878-TODAY()&lt;=DiasAviso,"Por vencer","Activo")))</f>
        <v/>
      </c>
      <c r="H878" s="21">
        <f>IF(E878="","",E878-TODAY())</f>
        <v/>
      </c>
    </row>
    <row r="879">
      <c r="A879" s="11" t="n"/>
      <c r="B879" s="18" t="n"/>
      <c r="C879" s="11" t="n"/>
      <c r="D879" s="19" t="n"/>
      <c r="E879" s="19" t="n"/>
      <c r="F879" s="11" t="n"/>
      <c r="G879" s="20">
        <f>IF(E879="","",IF(E879&lt;TODAY(),"Vencido",IF(E879-TODAY()&lt;=DiasAviso,"Por vencer","Activo")))</f>
        <v/>
      </c>
      <c r="H879" s="21">
        <f>IF(E879="","",E879-TODAY())</f>
        <v/>
      </c>
    </row>
    <row r="880">
      <c r="A880" s="11" t="n"/>
      <c r="B880" s="18" t="n"/>
      <c r="C880" s="11" t="n"/>
      <c r="D880" s="19" t="n"/>
      <c r="E880" s="19" t="n"/>
      <c r="F880" s="11" t="n"/>
      <c r="G880" s="20">
        <f>IF(E880="","",IF(E880&lt;TODAY(),"Vencido",IF(E880-TODAY()&lt;=DiasAviso,"Por vencer","Activo")))</f>
        <v/>
      </c>
      <c r="H880" s="21">
        <f>IF(E880="","",E880-TODAY())</f>
        <v/>
      </c>
    </row>
    <row r="881">
      <c r="A881" s="11" t="n"/>
      <c r="B881" s="18" t="n"/>
      <c r="C881" s="11" t="n"/>
      <c r="D881" s="19" t="n"/>
      <c r="E881" s="19" t="n"/>
      <c r="F881" s="11" t="n"/>
      <c r="G881" s="20">
        <f>IF(E881="","",IF(E881&lt;TODAY(),"Vencido",IF(E881-TODAY()&lt;=DiasAviso,"Por vencer","Activo")))</f>
        <v/>
      </c>
      <c r="H881" s="21">
        <f>IF(E881="","",E881-TODAY())</f>
        <v/>
      </c>
    </row>
    <row r="882">
      <c r="A882" s="11" t="n"/>
      <c r="B882" s="18" t="n"/>
      <c r="C882" s="11" t="n"/>
      <c r="D882" s="19" t="n"/>
      <c r="E882" s="19" t="n"/>
      <c r="F882" s="11" t="n"/>
      <c r="G882" s="20">
        <f>IF(E882="","",IF(E882&lt;TODAY(),"Vencido",IF(E882-TODAY()&lt;=DiasAviso,"Por vencer","Activo")))</f>
        <v/>
      </c>
      <c r="H882" s="21">
        <f>IF(E882="","",E882-TODAY())</f>
        <v/>
      </c>
    </row>
    <row r="883">
      <c r="A883" s="11" t="n"/>
      <c r="B883" s="18" t="n"/>
      <c r="C883" s="11" t="n"/>
      <c r="D883" s="19" t="n"/>
      <c r="E883" s="19" t="n"/>
      <c r="F883" s="11" t="n"/>
      <c r="G883" s="20">
        <f>IF(E883="","",IF(E883&lt;TODAY(),"Vencido",IF(E883-TODAY()&lt;=DiasAviso,"Por vencer","Activo")))</f>
        <v/>
      </c>
      <c r="H883" s="21">
        <f>IF(E883="","",E883-TODAY())</f>
        <v/>
      </c>
    </row>
    <row r="884">
      <c r="A884" s="11" t="n"/>
      <c r="B884" s="18" t="n"/>
      <c r="C884" s="11" t="n"/>
      <c r="D884" s="19" t="n"/>
      <c r="E884" s="19" t="n"/>
      <c r="F884" s="11" t="n"/>
      <c r="G884" s="20">
        <f>IF(E884="","",IF(E884&lt;TODAY(),"Vencido",IF(E884-TODAY()&lt;=DiasAviso,"Por vencer","Activo")))</f>
        <v/>
      </c>
      <c r="H884" s="21">
        <f>IF(E884="","",E884-TODAY())</f>
        <v/>
      </c>
    </row>
    <row r="885">
      <c r="A885" s="11" t="n"/>
      <c r="B885" s="18" t="n"/>
      <c r="C885" s="11" t="n"/>
      <c r="D885" s="19" t="n"/>
      <c r="E885" s="19" t="n"/>
      <c r="F885" s="11" t="n"/>
      <c r="G885" s="20">
        <f>IF(E885="","",IF(E885&lt;TODAY(),"Vencido",IF(E885-TODAY()&lt;=DiasAviso,"Por vencer","Activo")))</f>
        <v/>
      </c>
      <c r="H885" s="21">
        <f>IF(E885="","",E885-TODAY())</f>
        <v/>
      </c>
    </row>
    <row r="886">
      <c r="A886" s="11" t="n"/>
      <c r="B886" s="18" t="n"/>
      <c r="C886" s="11" t="n"/>
      <c r="D886" s="19" t="n"/>
      <c r="E886" s="19" t="n"/>
      <c r="F886" s="11" t="n"/>
      <c r="G886" s="20">
        <f>IF(E886="","",IF(E886&lt;TODAY(),"Vencido",IF(E886-TODAY()&lt;=DiasAviso,"Por vencer","Activo")))</f>
        <v/>
      </c>
      <c r="H886" s="21">
        <f>IF(E886="","",E886-TODAY())</f>
        <v/>
      </c>
    </row>
    <row r="887">
      <c r="A887" s="11" t="n"/>
      <c r="B887" s="18" t="n"/>
      <c r="C887" s="11" t="n"/>
      <c r="D887" s="19" t="n"/>
      <c r="E887" s="19" t="n"/>
      <c r="F887" s="11" t="n"/>
      <c r="G887" s="20">
        <f>IF(E887="","",IF(E887&lt;TODAY(),"Vencido",IF(E887-TODAY()&lt;=DiasAviso,"Por vencer","Activo")))</f>
        <v/>
      </c>
      <c r="H887" s="21">
        <f>IF(E887="","",E887-TODAY())</f>
        <v/>
      </c>
    </row>
    <row r="888">
      <c r="A888" s="11" t="n"/>
      <c r="B888" s="18" t="n"/>
      <c r="C888" s="11" t="n"/>
      <c r="D888" s="19" t="n"/>
      <c r="E888" s="19" t="n"/>
      <c r="F888" s="11" t="n"/>
      <c r="G888" s="20">
        <f>IF(E888="","",IF(E888&lt;TODAY(),"Vencido",IF(E888-TODAY()&lt;=DiasAviso,"Por vencer","Activo")))</f>
        <v/>
      </c>
      <c r="H888" s="21">
        <f>IF(E888="","",E888-TODAY())</f>
        <v/>
      </c>
    </row>
    <row r="889">
      <c r="A889" s="11" t="n"/>
      <c r="B889" s="18" t="n"/>
      <c r="C889" s="11" t="n"/>
      <c r="D889" s="19" t="n"/>
      <c r="E889" s="19" t="n"/>
      <c r="F889" s="11" t="n"/>
      <c r="G889" s="20">
        <f>IF(E889="","",IF(E889&lt;TODAY(),"Vencido",IF(E889-TODAY()&lt;=DiasAviso,"Por vencer","Activo")))</f>
        <v/>
      </c>
      <c r="H889" s="21">
        <f>IF(E889="","",E889-TODAY())</f>
        <v/>
      </c>
    </row>
    <row r="890">
      <c r="A890" s="11" t="n"/>
      <c r="B890" s="18" t="n"/>
      <c r="C890" s="11" t="n"/>
      <c r="D890" s="19" t="n"/>
      <c r="E890" s="19" t="n"/>
      <c r="F890" s="11" t="n"/>
      <c r="G890" s="20">
        <f>IF(E890="","",IF(E890&lt;TODAY(),"Vencido",IF(E890-TODAY()&lt;=DiasAviso,"Por vencer","Activo")))</f>
        <v/>
      </c>
      <c r="H890" s="21">
        <f>IF(E890="","",E890-TODAY())</f>
        <v/>
      </c>
    </row>
    <row r="891">
      <c r="A891" s="11" t="n"/>
      <c r="B891" s="18" t="n"/>
      <c r="C891" s="11" t="n"/>
      <c r="D891" s="19" t="n"/>
      <c r="E891" s="19" t="n"/>
      <c r="F891" s="11" t="n"/>
      <c r="G891" s="20">
        <f>IF(E891="","",IF(E891&lt;TODAY(),"Vencido",IF(E891-TODAY()&lt;=DiasAviso,"Por vencer","Activo")))</f>
        <v/>
      </c>
      <c r="H891" s="21">
        <f>IF(E891="","",E891-TODAY())</f>
        <v/>
      </c>
    </row>
    <row r="892">
      <c r="A892" s="11" t="n"/>
      <c r="B892" s="18" t="n"/>
      <c r="C892" s="11" t="n"/>
      <c r="D892" s="19" t="n"/>
      <c r="E892" s="19" t="n"/>
      <c r="F892" s="11" t="n"/>
      <c r="G892" s="20">
        <f>IF(E892="","",IF(E892&lt;TODAY(),"Vencido",IF(E892-TODAY()&lt;=DiasAviso,"Por vencer","Activo")))</f>
        <v/>
      </c>
      <c r="H892" s="21">
        <f>IF(E892="","",E892-TODAY())</f>
        <v/>
      </c>
    </row>
    <row r="893">
      <c r="A893" s="11" t="n"/>
      <c r="B893" s="18" t="n"/>
      <c r="C893" s="11" t="n"/>
      <c r="D893" s="19" t="n"/>
      <c r="E893" s="19" t="n"/>
      <c r="F893" s="11" t="n"/>
      <c r="G893" s="20">
        <f>IF(E893="","",IF(E893&lt;TODAY(),"Vencido",IF(E893-TODAY()&lt;=DiasAviso,"Por vencer","Activo")))</f>
        <v/>
      </c>
      <c r="H893" s="21">
        <f>IF(E893="","",E893-TODAY())</f>
        <v/>
      </c>
    </row>
    <row r="894">
      <c r="A894" s="11" t="n"/>
      <c r="B894" s="18" t="n"/>
      <c r="C894" s="11" t="n"/>
      <c r="D894" s="19" t="n"/>
      <c r="E894" s="19" t="n"/>
      <c r="F894" s="11" t="n"/>
      <c r="G894" s="20">
        <f>IF(E894="","",IF(E894&lt;TODAY(),"Vencido",IF(E894-TODAY()&lt;=DiasAviso,"Por vencer","Activo")))</f>
        <v/>
      </c>
      <c r="H894" s="21">
        <f>IF(E894="","",E894-TODAY())</f>
        <v/>
      </c>
    </row>
    <row r="895">
      <c r="A895" s="11" t="n"/>
      <c r="B895" s="18" t="n"/>
      <c r="C895" s="11" t="n"/>
      <c r="D895" s="19" t="n"/>
      <c r="E895" s="19" t="n"/>
      <c r="F895" s="11" t="n"/>
      <c r="G895" s="20">
        <f>IF(E895="","",IF(E895&lt;TODAY(),"Vencido",IF(E895-TODAY()&lt;=DiasAviso,"Por vencer","Activo")))</f>
        <v/>
      </c>
      <c r="H895" s="21">
        <f>IF(E895="","",E895-TODAY())</f>
        <v/>
      </c>
    </row>
    <row r="896">
      <c r="A896" s="11" t="n"/>
      <c r="B896" s="18" t="n"/>
      <c r="C896" s="11" t="n"/>
      <c r="D896" s="19" t="n"/>
      <c r="E896" s="19" t="n"/>
      <c r="F896" s="11" t="n"/>
      <c r="G896" s="20">
        <f>IF(E896="","",IF(E896&lt;TODAY(),"Vencido",IF(E896-TODAY()&lt;=DiasAviso,"Por vencer","Activo")))</f>
        <v/>
      </c>
      <c r="H896" s="21">
        <f>IF(E896="","",E896-TODAY())</f>
        <v/>
      </c>
    </row>
    <row r="897">
      <c r="A897" s="11" t="n"/>
      <c r="B897" s="18" t="n"/>
      <c r="C897" s="11" t="n"/>
      <c r="D897" s="19" t="n"/>
      <c r="E897" s="19" t="n"/>
      <c r="F897" s="11" t="n"/>
      <c r="G897" s="20">
        <f>IF(E897="","",IF(E897&lt;TODAY(),"Vencido",IF(E897-TODAY()&lt;=DiasAviso,"Por vencer","Activo")))</f>
        <v/>
      </c>
      <c r="H897" s="21">
        <f>IF(E897="","",E897-TODAY())</f>
        <v/>
      </c>
    </row>
    <row r="898">
      <c r="A898" s="11" t="n"/>
      <c r="B898" s="18" t="n"/>
      <c r="C898" s="11" t="n"/>
      <c r="D898" s="19" t="n"/>
      <c r="E898" s="19" t="n"/>
      <c r="F898" s="11" t="n"/>
      <c r="G898" s="20">
        <f>IF(E898="","",IF(E898&lt;TODAY(),"Vencido",IF(E898-TODAY()&lt;=DiasAviso,"Por vencer","Activo")))</f>
        <v/>
      </c>
      <c r="H898" s="21">
        <f>IF(E898="","",E898-TODAY())</f>
        <v/>
      </c>
    </row>
    <row r="899">
      <c r="A899" s="11" t="n"/>
      <c r="B899" s="18" t="n"/>
      <c r="C899" s="11" t="n"/>
      <c r="D899" s="19" t="n"/>
      <c r="E899" s="19" t="n"/>
      <c r="F899" s="11" t="n"/>
      <c r="G899" s="20">
        <f>IF(E899="","",IF(E899&lt;TODAY(),"Vencido",IF(E899-TODAY()&lt;=DiasAviso,"Por vencer","Activo")))</f>
        <v/>
      </c>
      <c r="H899" s="21">
        <f>IF(E899="","",E899-TODAY())</f>
        <v/>
      </c>
    </row>
    <row r="900">
      <c r="A900" s="11" t="n"/>
      <c r="B900" s="18" t="n"/>
      <c r="C900" s="11" t="n"/>
      <c r="D900" s="19" t="n"/>
      <c r="E900" s="19" t="n"/>
      <c r="F900" s="11" t="n"/>
      <c r="G900" s="20">
        <f>IF(E900="","",IF(E900&lt;TODAY(),"Vencido",IF(E900-TODAY()&lt;=DiasAviso,"Por vencer","Activo")))</f>
        <v/>
      </c>
      <c r="H900" s="21">
        <f>IF(E900="","",E900-TODAY())</f>
        <v/>
      </c>
    </row>
    <row r="901">
      <c r="A901" s="11" t="n"/>
      <c r="B901" s="18" t="n"/>
      <c r="C901" s="11" t="n"/>
      <c r="D901" s="19" t="n"/>
      <c r="E901" s="19" t="n"/>
      <c r="F901" s="11" t="n"/>
      <c r="G901" s="20">
        <f>IF(E901="","",IF(E901&lt;TODAY(),"Vencido",IF(E901-TODAY()&lt;=DiasAviso,"Por vencer","Activo")))</f>
        <v/>
      </c>
      <c r="H901" s="21">
        <f>IF(E901="","",E901-TODAY())</f>
        <v/>
      </c>
    </row>
    <row r="902">
      <c r="A902" s="11" t="n"/>
      <c r="B902" s="18" t="n"/>
      <c r="C902" s="11" t="n"/>
      <c r="D902" s="19" t="n"/>
      <c r="E902" s="19" t="n"/>
      <c r="F902" s="11" t="n"/>
      <c r="G902" s="20">
        <f>IF(E902="","",IF(E902&lt;TODAY(),"Vencido",IF(E902-TODAY()&lt;=DiasAviso,"Por vencer","Activo")))</f>
        <v/>
      </c>
      <c r="H902" s="21">
        <f>IF(E902="","",E902-TODAY())</f>
        <v/>
      </c>
    </row>
    <row r="903">
      <c r="A903" s="11" t="n"/>
      <c r="B903" s="18" t="n"/>
      <c r="C903" s="11" t="n"/>
      <c r="D903" s="19" t="n"/>
      <c r="E903" s="19" t="n"/>
      <c r="F903" s="11" t="n"/>
      <c r="G903" s="20">
        <f>IF(E903="","",IF(E903&lt;TODAY(),"Vencido",IF(E903-TODAY()&lt;=DiasAviso,"Por vencer","Activo")))</f>
        <v/>
      </c>
      <c r="H903" s="21">
        <f>IF(E903="","",E903-TODAY())</f>
        <v/>
      </c>
    </row>
    <row r="904">
      <c r="A904" s="11" t="n"/>
      <c r="B904" s="18" t="n"/>
      <c r="C904" s="11" t="n"/>
      <c r="D904" s="19" t="n"/>
      <c r="E904" s="19" t="n"/>
      <c r="F904" s="11" t="n"/>
      <c r="G904" s="20">
        <f>IF(E904="","",IF(E904&lt;TODAY(),"Vencido",IF(E904-TODAY()&lt;=DiasAviso,"Por vencer","Activo")))</f>
        <v/>
      </c>
      <c r="H904" s="21">
        <f>IF(E904="","",E904-TODAY())</f>
        <v/>
      </c>
    </row>
    <row r="905">
      <c r="A905" s="11" t="n"/>
      <c r="B905" s="18" t="n"/>
      <c r="C905" s="11" t="n"/>
      <c r="D905" s="19" t="n"/>
      <c r="E905" s="19" t="n"/>
      <c r="F905" s="11" t="n"/>
      <c r="G905" s="20">
        <f>IF(E905="","",IF(E905&lt;TODAY(),"Vencido",IF(E905-TODAY()&lt;=DiasAviso,"Por vencer","Activo")))</f>
        <v/>
      </c>
      <c r="H905" s="21">
        <f>IF(E905="","",E905-TODAY())</f>
        <v/>
      </c>
    </row>
    <row r="906">
      <c r="A906" s="11" t="n"/>
      <c r="B906" s="18" t="n"/>
      <c r="C906" s="11" t="n"/>
      <c r="D906" s="19" t="n"/>
      <c r="E906" s="19" t="n"/>
      <c r="F906" s="11" t="n"/>
      <c r="G906" s="20">
        <f>IF(E906="","",IF(E906&lt;TODAY(),"Vencido",IF(E906-TODAY()&lt;=DiasAviso,"Por vencer","Activo")))</f>
        <v/>
      </c>
      <c r="H906" s="21">
        <f>IF(E906="","",E906-TODAY())</f>
        <v/>
      </c>
    </row>
    <row r="907">
      <c r="A907" s="11" t="n"/>
      <c r="B907" s="18" t="n"/>
      <c r="C907" s="11" t="n"/>
      <c r="D907" s="19" t="n"/>
      <c r="E907" s="19" t="n"/>
      <c r="F907" s="11" t="n"/>
      <c r="G907" s="20">
        <f>IF(E907="","",IF(E907&lt;TODAY(),"Vencido",IF(E907-TODAY()&lt;=DiasAviso,"Por vencer","Activo")))</f>
        <v/>
      </c>
      <c r="H907" s="21">
        <f>IF(E907="","",E907-TODAY())</f>
        <v/>
      </c>
    </row>
    <row r="908">
      <c r="A908" s="11" t="n"/>
      <c r="B908" s="18" t="n"/>
      <c r="C908" s="11" t="n"/>
      <c r="D908" s="19" t="n"/>
      <c r="E908" s="19" t="n"/>
      <c r="F908" s="11" t="n"/>
      <c r="G908" s="20">
        <f>IF(E908="","",IF(E908&lt;TODAY(),"Vencido",IF(E908-TODAY()&lt;=DiasAviso,"Por vencer","Activo")))</f>
        <v/>
      </c>
      <c r="H908" s="21">
        <f>IF(E908="","",E908-TODAY())</f>
        <v/>
      </c>
    </row>
    <row r="909">
      <c r="A909" s="11" t="n"/>
      <c r="B909" s="18" t="n"/>
      <c r="C909" s="11" t="n"/>
      <c r="D909" s="19" t="n"/>
      <c r="E909" s="19" t="n"/>
      <c r="F909" s="11" t="n"/>
      <c r="G909" s="20">
        <f>IF(E909="","",IF(E909&lt;TODAY(),"Vencido",IF(E909-TODAY()&lt;=DiasAviso,"Por vencer","Activo")))</f>
        <v/>
      </c>
      <c r="H909" s="21">
        <f>IF(E909="","",E909-TODAY())</f>
        <v/>
      </c>
    </row>
    <row r="910">
      <c r="A910" s="11" t="n"/>
      <c r="B910" s="18" t="n"/>
      <c r="C910" s="11" t="n"/>
      <c r="D910" s="19" t="n"/>
      <c r="E910" s="19" t="n"/>
      <c r="F910" s="11" t="n"/>
      <c r="G910" s="20">
        <f>IF(E910="","",IF(E910&lt;TODAY(),"Vencido",IF(E910-TODAY()&lt;=DiasAviso,"Por vencer","Activo")))</f>
        <v/>
      </c>
      <c r="H910" s="21">
        <f>IF(E910="","",E910-TODAY())</f>
        <v/>
      </c>
    </row>
    <row r="911">
      <c r="A911" s="11" t="n"/>
      <c r="B911" s="18" t="n"/>
      <c r="C911" s="11" t="n"/>
      <c r="D911" s="19" t="n"/>
      <c r="E911" s="19" t="n"/>
      <c r="F911" s="11" t="n"/>
      <c r="G911" s="20">
        <f>IF(E911="","",IF(E911&lt;TODAY(),"Vencido",IF(E911-TODAY()&lt;=DiasAviso,"Por vencer","Activo")))</f>
        <v/>
      </c>
      <c r="H911" s="21">
        <f>IF(E911="","",E911-TODAY())</f>
        <v/>
      </c>
    </row>
    <row r="912">
      <c r="A912" s="11" t="n"/>
      <c r="B912" s="18" t="n"/>
      <c r="C912" s="11" t="n"/>
      <c r="D912" s="19" t="n"/>
      <c r="E912" s="19" t="n"/>
      <c r="F912" s="11" t="n"/>
      <c r="G912" s="20">
        <f>IF(E912="","",IF(E912&lt;TODAY(),"Vencido",IF(E912-TODAY()&lt;=DiasAviso,"Por vencer","Activo")))</f>
        <v/>
      </c>
      <c r="H912" s="21">
        <f>IF(E912="","",E912-TODAY())</f>
        <v/>
      </c>
    </row>
    <row r="913">
      <c r="A913" s="11" t="n"/>
      <c r="B913" s="18" t="n"/>
      <c r="C913" s="11" t="n"/>
      <c r="D913" s="19" t="n"/>
      <c r="E913" s="19" t="n"/>
      <c r="F913" s="11" t="n"/>
      <c r="G913" s="20">
        <f>IF(E913="","",IF(E913&lt;TODAY(),"Vencido",IF(E913-TODAY()&lt;=DiasAviso,"Por vencer","Activo")))</f>
        <v/>
      </c>
      <c r="H913" s="21">
        <f>IF(E913="","",E913-TODAY())</f>
        <v/>
      </c>
    </row>
    <row r="914">
      <c r="A914" s="11" t="n"/>
      <c r="B914" s="18" t="n"/>
      <c r="C914" s="11" t="n"/>
      <c r="D914" s="19" t="n"/>
      <c r="E914" s="19" t="n"/>
      <c r="F914" s="11" t="n"/>
      <c r="G914" s="20">
        <f>IF(E914="","",IF(E914&lt;TODAY(),"Vencido",IF(E914-TODAY()&lt;=DiasAviso,"Por vencer","Activo")))</f>
        <v/>
      </c>
      <c r="H914" s="21">
        <f>IF(E914="","",E914-TODAY())</f>
        <v/>
      </c>
    </row>
    <row r="915">
      <c r="A915" s="11" t="n"/>
      <c r="B915" s="18" t="n"/>
      <c r="C915" s="11" t="n"/>
      <c r="D915" s="19" t="n"/>
      <c r="E915" s="19" t="n"/>
      <c r="F915" s="11" t="n"/>
      <c r="G915" s="20">
        <f>IF(E915="","",IF(E915&lt;TODAY(),"Vencido",IF(E915-TODAY()&lt;=DiasAviso,"Por vencer","Activo")))</f>
        <v/>
      </c>
      <c r="H915" s="21">
        <f>IF(E915="","",E915-TODAY())</f>
        <v/>
      </c>
    </row>
    <row r="916">
      <c r="A916" s="11" t="n"/>
      <c r="B916" s="18" t="n"/>
      <c r="C916" s="11" t="n"/>
      <c r="D916" s="19" t="n"/>
      <c r="E916" s="19" t="n"/>
      <c r="F916" s="11" t="n"/>
      <c r="G916" s="20">
        <f>IF(E916="","",IF(E916&lt;TODAY(),"Vencido",IF(E916-TODAY()&lt;=DiasAviso,"Por vencer","Activo")))</f>
        <v/>
      </c>
      <c r="H916" s="21">
        <f>IF(E916="","",E916-TODAY())</f>
        <v/>
      </c>
    </row>
    <row r="917">
      <c r="A917" s="11" t="n"/>
      <c r="B917" s="18" t="n"/>
      <c r="C917" s="11" t="n"/>
      <c r="D917" s="19" t="n"/>
      <c r="E917" s="19" t="n"/>
      <c r="F917" s="11" t="n"/>
      <c r="G917" s="20">
        <f>IF(E917="","",IF(E917&lt;TODAY(),"Vencido",IF(E917-TODAY()&lt;=DiasAviso,"Por vencer","Activo")))</f>
        <v/>
      </c>
      <c r="H917" s="21">
        <f>IF(E917="","",E917-TODAY())</f>
        <v/>
      </c>
    </row>
    <row r="918">
      <c r="A918" s="11" t="n"/>
      <c r="B918" s="18" t="n"/>
      <c r="C918" s="11" t="n"/>
      <c r="D918" s="19" t="n"/>
      <c r="E918" s="19" t="n"/>
      <c r="F918" s="11" t="n"/>
      <c r="G918" s="20">
        <f>IF(E918="","",IF(E918&lt;TODAY(),"Vencido",IF(E918-TODAY()&lt;=DiasAviso,"Por vencer","Activo")))</f>
        <v/>
      </c>
      <c r="H918" s="21">
        <f>IF(E918="","",E918-TODAY())</f>
        <v/>
      </c>
    </row>
    <row r="919">
      <c r="A919" s="11" t="n"/>
      <c r="B919" s="18" t="n"/>
      <c r="C919" s="11" t="n"/>
      <c r="D919" s="19" t="n"/>
      <c r="E919" s="19" t="n"/>
      <c r="F919" s="11" t="n"/>
      <c r="G919" s="20">
        <f>IF(E919="","",IF(E919&lt;TODAY(),"Vencido",IF(E919-TODAY()&lt;=DiasAviso,"Por vencer","Activo")))</f>
        <v/>
      </c>
      <c r="H919" s="21">
        <f>IF(E919="","",E919-TODAY())</f>
        <v/>
      </c>
    </row>
    <row r="920">
      <c r="A920" s="11" t="n"/>
      <c r="B920" s="18" t="n"/>
      <c r="C920" s="11" t="n"/>
      <c r="D920" s="19" t="n"/>
      <c r="E920" s="19" t="n"/>
      <c r="F920" s="11" t="n"/>
      <c r="G920" s="20">
        <f>IF(E920="","",IF(E920&lt;TODAY(),"Vencido",IF(E920-TODAY()&lt;=DiasAviso,"Por vencer","Activo")))</f>
        <v/>
      </c>
      <c r="H920" s="21">
        <f>IF(E920="","",E920-TODAY())</f>
        <v/>
      </c>
    </row>
    <row r="921">
      <c r="A921" s="11" t="n"/>
      <c r="B921" s="18" t="n"/>
      <c r="C921" s="11" t="n"/>
      <c r="D921" s="19" t="n"/>
      <c r="E921" s="19" t="n"/>
      <c r="F921" s="11" t="n"/>
      <c r="G921" s="20">
        <f>IF(E921="","",IF(E921&lt;TODAY(),"Vencido",IF(E921-TODAY()&lt;=DiasAviso,"Por vencer","Activo")))</f>
        <v/>
      </c>
      <c r="H921" s="21">
        <f>IF(E921="","",E921-TODAY())</f>
        <v/>
      </c>
    </row>
    <row r="922">
      <c r="A922" s="11" t="n"/>
      <c r="B922" s="18" t="n"/>
      <c r="C922" s="11" t="n"/>
      <c r="D922" s="19" t="n"/>
      <c r="E922" s="19" t="n"/>
      <c r="F922" s="11" t="n"/>
      <c r="G922" s="20">
        <f>IF(E922="","",IF(E922&lt;TODAY(),"Vencido",IF(E922-TODAY()&lt;=DiasAviso,"Por vencer","Activo")))</f>
        <v/>
      </c>
      <c r="H922" s="21">
        <f>IF(E922="","",E922-TODAY())</f>
        <v/>
      </c>
    </row>
    <row r="923">
      <c r="A923" s="11" t="n"/>
      <c r="B923" s="18" t="n"/>
      <c r="C923" s="11" t="n"/>
      <c r="D923" s="19" t="n"/>
      <c r="E923" s="19" t="n"/>
      <c r="F923" s="11" t="n"/>
      <c r="G923" s="20">
        <f>IF(E923="","",IF(E923&lt;TODAY(),"Vencido",IF(E923-TODAY()&lt;=DiasAviso,"Por vencer","Activo")))</f>
        <v/>
      </c>
      <c r="H923" s="21">
        <f>IF(E923="","",E923-TODAY())</f>
        <v/>
      </c>
    </row>
    <row r="924">
      <c r="A924" s="11" t="n"/>
      <c r="B924" s="18" t="n"/>
      <c r="C924" s="11" t="n"/>
      <c r="D924" s="19" t="n"/>
      <c r="E924" s="19" t="n"/>
      <c r="F924" s="11" t="n"/>
      <c r="G924" s="20">
        <f>IF(E924="","",IF(E924&lt;TODAY(),"Vencido",IF(E924-TODAY()&lt;=DiasAviso,"Por vencer","Activo")))</f>
        <v/>
      </c>
      <c r="H924" s="21">
        <f>IF(E924="","",E924-TODAY())</f>
        <v/>
      </c>
    </row>
    <row r="925">
      <c r="A925" s="11" t="n"/>
      <c r="B925" s="18" t="n"/>
      <c r="C925" s="11" t="n"/>
      <c r="D925" s="19" t="n"/>
      <c r="E925" s="19" t="n"/>
      <c r="F925" s="11" t="n"/>
      <c r="G925" s="20">
        <f>IF(E925="","",IF(E925&lt;TODAY(),"Vencido",IF(E925-TODAY()&lt;=DiasAviso,"Por vencer","Activo")))</f>
        <v/>
      </c>
      <c r="H925" s="21">
        <f>IF(E925="","",E925-TODAY())</f>
        <v/>
      </c>
    </row>
    <row r="926">
      <c r="A926" s="11" t="n"/>
      <c r="B926" s="18" t="n"/>
      <c r="C926" s="11" t="n"/>
      <c r="D926" s="19" t="n"/>
      <c r="E926" s="19" t="n"/>
      <c r="F926" s="11" t="n"/>
      <c r="G926" s="20">
        <f>IF(E926="","",IF(E926&lt;TODAY(),"Vencido",IF(E926-TODAY()&lt;=DiasAviso,"Por vencer","Activo")))</f>
        <v/>
      </c>
      <c r="H926" s="21">
        <f>IF(E926="","",E926-TODAY())</f>
        <v/>
      </c>
    </row>
    <row r="927">
      <c r="A927" s="11" t="n"/>
      <c r="B927" s="18" t="n"/>
      <c r="C927" s="11" t="n"/>
      <c r="D927" s="19" t="n"/>
      <c r="E927" s="19" t="n"/>
      <c r="F927" s="11" t="n"/>
      <c r="G927" s="20">
        <f>IF(E927="","",IF(E927&lt;TODAY(),"Vencido",IF(E927-TODAY()&lt;=DiasAviso,"Por vencer","Activo")))</f>
        <v/>
      </c>
      <c r="H927" s="21">
        <f>IF(E927="","",E927-TODAY())</f>
        <v/>
      </c>
    </row>
    <row r="928">
      <c r="A928" s="11" t="n"/>
      <c r="B928" s="18" t="n"/>
      <c r="C928" s="11" t="n"/>
      <c r="D928" s="19" t="n"/>
      <c r="E928" s="19" t="n"/>
      <c r="F928" s="11" t="n"/>
      <c r="G928" s="20">
        <f>IF(E928="","",IF(E928&lt;TODAY(),"Vencido",IF(E928-TODAY()&lt;=DiasAviso,"Por vencer","Activo")))</f>
        <v/>
      </c>
      <c r="H928" s="21">
        <f>IF(E928="","",E928-TODAY())</f>
        <v/>
      </c>
    </row>
    <row r="929">
      <c r="A929" s="11" t="n"/>
      <c r="B929" s="18" t="n"/>
      <c r="C929" s="11" t="n"/>
      <c r="D929" s="19" t="n"/>
      <c r="E929" s="19" t="n"/>
      <c r="F929" s="11" t="n"/>
      <c r="G929" s="20">
        <f>IF(E929="","",IF(E929&lt;TODAY(),"Vencido",IF(E929-TODAY()&lt;=DiasAviso,"Por vencer","Activo")))</f>
        <v/>
      </c>
      <c r="H929" s="21">
        <f>IF(E929="","",E929-TODAY())</f>
        <v/>
      </c>
    </row>
    <row r="930">
      <c r="A930" s="11" t="n"/>
      <c r="B930" s="18" t="n"/>
      <c r="C930" s="11" t="n"/>
      <c r="D930" s="19" t="n"/>
      <c r="E930" s="19" t="n"/>
      <c r="F930" s="11" t="n"/>
      <c r="G930" s="20">
        <f>IF(E930="","",IF(E930&lt;TODAY(),"Vencido",IF(E930-TODAY()&lt;=DiasAviso,"Por vencer","Activo")))</f>
        <v/>
      </c>
      <c r="H930" s="21">
        <f>IF(E930="","",E930-TODAY())</f>
        <v/>
      </c>
    </row>
    <row r="931">
      <c r="A931" s="11" t="n"/>
      <c r="B931" s="18" t="n"/>
      <c r="C931" s="11" t="n"/>
      <c r="D931" s="19" t="n"/>
      <c r="E931" s="19" t="n"/>
      <c r="F931" s="11" t="n"/>
      <c r="G931" s="20">
        <f>IF(E931="","",IF(E931&lt;TODAY(),"Vencido",IF(E931-TODAY()&lt;=DiasAviso,"Por vencer","Activo")))</f>
        <v/>
      </c>
      <c r="H931" s="21">
        <f>IF(E931="","",E931-TODAY())</f>
        <v/>
      </c>
    </row>
    <row r="932">
      <c r="A932" s="11" t="n"/>
      <c r="B932" s="18" t="n"/>
      <c r="C932" s="11" t="n"/>
      <c r="D932" s="19" t="n"/>
      <c r="E932" s="19" t="n"/>
      <c r="F932" s="11" t="n"/>
      <c r="G932" s="20">
        <f>IF(E932="","",IF(E932&lt;TODAY(),"Vencido",IF(E932-TODAY()&lt;=DiasAviso,"Por vencer","Activo")))</f>
        <v/>
      </c>
      <c r="H932" s="21">
        <f>IF(E932="","",E932-TODAY())</f>
        <v/>
      </c>
    </row>
    <row r="933">
      <c r="A933" s="11" t="n"/>
      <c r="B933" s="18" t="n"/>
      <c r="C933" s="11" t="n"/>
      <c r="D933" s="19" t="n"/>
      <c r="E933" s="19" t="n"/>
      <c r="F933" s="11" t="n"/>
      <c r="G933" s="20">
        <f>IF(E933="","",IF(E933&lt;TODAY(),"Vencido",IF(E933-TODAY()&lt;=DiasAviso,"Por vencer","Activo")))</f>
        <v/>
      </c>
      <c r="H933" s="21">
        <f>IF(E933="","",E933-TODAY())</f>
        <v/>
      </c>
    </row>
    <row r="934">
      <c r="A934" s="11" t="n"/>
      <c r="B934" s="18" t="n"/>
      <c r="C934" s="11" t="n"/>
      <c r="D934" s="19" t="n"/>
      <c r="E934" s="19" t="n"/>
      <c r="F934" s="11" t="n"/>
      <c r="G934" s="20">
        <f>IF(E934="","",IF(E934&lt;TODAY(),"Vencido",IF(E934-TODAY()&lt;=DiasAviso,"Por vencer","Activo")))</f>
        <v/>
      </c>
      <c r="H934" s="21">
        <f>IF(E934="","",E934-TODAY())</f>
        <v/>
      </c>
    </row>
    <row r="935">
      <c r="A935" s="11" t="n"/>
      <c r="B935" s="18" t="n"/>
      <c r="C935" s="11" t="n"/>
      <c r="D935" s="19" t="n"/>
      <c r="E935" s="19" t="n"/>
      <c r="F935" s="11" t="n"/>
      <c r="G935" s="20">
        <f>IF(E935="","",IF(E935&lt;TODAY(),"Vencido",IF(E935-TODAY()&lt;=DiasAviso,"Por vencer","Activo")))</f>
        <v/>
      </c>
      <c r="H935" s="21">
        <f>IF(E935="","",E935-TODAY())</f>
        <v/>
      </c>
    </row>
    <row r="936">
      <c r="A936" s="11" t="n"/>
      <c r="B936" s="18" t="n"/>
      <c r="C936" s="11" t="n"/>
      <c r="D936" s="19" t="n"/>
      <c r="E936" s="19" t="n"/>
      <c r="F936" s="11" t="n"/>
      <c r="G936" s="20">
        <f>IF(E936="","",IF(E936&lt;TODAY(),"Vencido",IF(E936-TODAY()&lt;=DiasAviso,"Por vencer","Activo")))</f>
        <v/>
      </c>
      <c r="H936" s="21">
        <f>IF(E936="","",E936-TODAY())</f>
        <v/>
      </c>
    </row>
    <row r="937">
      <c r="A937" s="11" t="n"/>
      <c r="B937" s="18" t="n"/>
      <c r="C937" s="11" t="n"/>
      <c r="D937" s="19" t="n"/>
      <c r="E937" s="19" t="n"/>
      <c r="F937" s="11" t="n"/>
      <c r="G937" s="20">
        <f>IF(E937="","",IF(E937&lt;TODAY(),"Vencido",IF(E937-TODAY()&lt;=DiasAviso,"Por vencer","Activo")))</f>
        <v/>
      </c>
      <c r="H937" s="21">
        <f>IF(E937="","",E937-TODAY())</f>
        <v/>
      </c>
    </row>
    <row r="938">
      <c r="A938" s="11" t="n"/>
      <c r="B938" s="18" t="n"/>
      <c r="C938" s="11" t="n"/>
      <c r="D938" s="19" t="n"/>
      <c r="E938" s="19" t="n"/>
      <c r="F938" s="11" t="n"/>
      <c r="G938" s="20">
        <f>IF(E938="","",IF(E938&lt;TODAY(),"Vencido",IF(E938-TODAY()&lt;=DiasAviso,"Por vencer","Activo")))</f>
        <v/>
      </c>
      <c r="H938" s="21">
        <f>IF(E938="","",E938-TODAY())</f>
        <v/>
      </c>
    </row>
    <row r="939">
      <c r="A939" s="11" t="n"/>
      <c r="B939" s="18" t="n"/>
      <c r="C939" s="11" t="n"/>
      <c r="D939" s="19" t="n"/>
      <c r="E939" s="19" t="n"/>
      <c r="F939" s="11" t="n"/>
      <c r="G939" s="20">
        <f>IF(E939="","",IF(E939&lt;TODAY(),"Vencido",IF(E939-TODAY()&lt;=DiasAviso,"Por vencer","Activo")))</f>
        <v/>
      </c>
      <c r="H939" s="21">
        <f>IF(E939="","",E939-TODAY())</f>
        <v/>
      </c>
    </row>
    <row r="940">
      <c r="A940" s="11" t="n"/>
      <c r="B940" s="18" t="n"/>
      <c r="C940" s="11" t="n"/>
      <c r="D940" s="19" t="n"/>
      <c r="E940" s="19" t="n"/>
      <c r="F940" s="11" t="n"/>
      <c r="G940" s="20">
        <f>IF(E940="","",IF(E940&lt;TODAY(),"Vencido",IF(E940-TODAY()&lt;=DiasAviso,"Por vencer","Activo")))</f>
        <v/>
      </c>
      <c r="H940" s="21">
        <f>IF(E940="","",E940-TODAY())</f>
        <v/>
      </c>
    </row>
    <row r="941">
      <c r="A941" s="11" t="n"/>
      <c r="B941" s="18" t="n"/>
      <c r="C941" s="11" t="n"/>
      <c r="D941" s="19" t="n"/>
      <c r="E941" s="19" t="n"/>
      <c r="F941" s="11" t="n"/>
      <c r="G941" s="20">
        <f>IF(E941="","",IF(E941&lt;TODAY(),"Vencido",IF(E941-TODAY()&lt;=DiasAviso,"Por vencer","Activo")))</f>
        <v/>
      </c>
      <c r="H941" s="21">
        <f>IF(E941="","",E941-TODAY())</f>
        <v/>
      </c>
    </row>
    <row r="942">
      <c r="A942" s="11" t="n"/>
      <c r="B942" s="18" t="n"/>
      <c r="C942" s="11" t="n"/>
      <c r="D942" s="19" t="n"/>
      <c r="E942" s="19" t="n"/>
      <c r="F942" s="11" t="n"/>
      <c r="G942" s="20">
        <f>IF(E942="","",IF(E942&lt;TODAY(),"Vencido",IF(E942-TODAY()&lt;=DiasAviso,"Por vencer","Activo")))</f>
        <v/>
      </c>
      <c r="H942" s="21">
        <f>IF(E942="","",E942-TODAY())</f>
        <v/>
      </c>
    </row>
    <row r="943">
      <c r="A943" s="11" t="n"/>
      <c r="B943" s="18" t="n"/>
      <c r="C943" s="11" t="n"/>
      <c r="D943" s="19" t="n"/>
      <c r="E943" s="19" t="n"/>
      <c r="F943" s="11" t="n"/>
      <c r="G943" s="20">
        <f>IF(E943="","",IF(E943&lt;TODAY(),"Vencido",IF(E943-TODAY()&lt;=DiasAviso,"Por vencer","Activo")))</f>
        <v/>
      </c>
      <c r="H943" s="21">
        <f>IF(E943="","",E943-TODAY())</f>
        <v/>
      </c>
    </row>
    <row r="944">
      <c r="A944" s="11" t="n"/>
      <c r="B944" s="18" t="n"/>
      <c r="C944" s="11" t="n"/>
      <c r="D944" s="19" t="n"/>
      <c r="E944" s="19" t="n"/>
      <c r="F944" s="11" t="n"/>
      <c r="G944" s="20">
        <f>IF(E944="","",IF(E944&lt;TODAY(),"Vencido",IF(E944-TODAY()&lt;=DiasAviso,"Por vencer","Activo")))</f>
        <v/>
      </c>
      <c r="H944" s="21">
        <f>IF(E944="","",E944-TODAY())</f>
        <v/>
      </c>
    </row>
    <row r="945">
      <c r="A945" s="11" t="n"/>
      <c r="B945" s="18" t="n"/>
      <c r="C945" s="11" t="n"/>
      <c r="D945" s="19" t="n"/>
      <c r="E945" s="19" t="n"/>
      <c r="F945" s="11" t="n"/>
      <c r="G945" s="20">
        <f>IF(E945="","",IF(E945&lt;TODAY(),"Vencido",IF(E945-TODAY()&lt;=DiasAviso,"Por vencer","Activo")))</f>
        <v/>
      </c>
      <c r="H945" s="21">
        <f>IF(E945="","",E945-TODAY())</f>
        <v/>
      </c>
    </row>
    <row r="946">
      <c r="A946" s="11" t="n"/>
      <c r="B946" s="18" t="n"/>
      <c r="C946" s="11" t="n"/>
      <c r="D946" s="19" t="n"/>
      <c r="E946" s="19" t="n"/>
      <c r="F946" s="11" t="n"/>
      <c r="G946" s="20">
        <f>IF(E946="","",IF(E946&lt;TODAY(),"Vencido",IF(E946-TODAY()&lt;=DiasAviso,"Por vencer","Activo")))</f>
        <v/>
      </c>
      <c r="H946" s="21">
        <f>IF(E946="","",E946-TODAY())</f>
        <v/>
      </c>
    </row>
    <row r="947">
      <c r="A947" s="11" t="n"/>
      <c r="B947" s="18" t="n"/>
      <c r="C947" s="11" t="n"/>
      <c r="D947" s="19" t="n"/>
      <c r="E947" s="19" t="n"/>
      <c r="F947" s="11" t="n"/>
      <c r="G947" s="20">
        <f>IF(E947="","",IF(E947&lt;TODAY(),"Vencido",IF(E947-TODAY()&lt;=DiasAviso,"Por vencer","Activo")))</f>
        <v/>
      </c>
      <c r="H947" s="21">
        <f>IF(E947="","",E947-TODAY())</f>
        <v/>
      </c>
    </row>
    <row r="948">
      <c r="A948" s="11" t="n"/>
      <c r="B948" s="18" t="n"/>
      <c r="C948" s="11" t="n"/>
      <c r="D948" s="19" t="n"/>
      <c r="E948" s="19" t="n"/>
      <c r="F948" s="11" t="n"/>
      <c r="G948" s="20">
        <f>IF(E948="","",IF(E948&lt;TODAY(),"Vencido",IF(E948-TODAY()&lt;=DiasAviso,"Por vencer","Activo")))</f>
        <v/>
      </c>
      <c r="H948" s="21">
        <f>IF(E948="","",E948-TODAY())</f>
        <v/>
      </c>
    </row>
    <row r="949">
      <c r="A949" s="11" t="n"/>
      <c r="B949" s="18" t="n"/>
      <c r="C949" s="11" t="n"/>
      <c r="D949" s="19" t="n"/>
      <c r="E949" s="19" t="n"/>
      <c r="F949" s="11" t="n"/>
      <c r="G949" s="20">
        <f>IF(E949="","",IF(E949&lt;TODAY(),"Vencido",IF(E949-TODAY()&lt;=DiasAviso,"Por vencer","Activo")))</f>
        <v/>
      </c>
      <c r="H949" s="21">
        <f>IF(E949="","",E949-TODAY())</f>
        <v/>
      </c>
    </row>
    <row r="950">
      <c r="A950" s="11" t="n"/>
      <c r="B950" s="18" t="n"/>
      <c r="C950" s="11" t="n"/>
      <c r="D950" s="19" t="n"/>
      <c r="E950" s="19" t="n"/>
      <c r="F950" s="11" t="n"/>
      <c r="G950" s="20">
        <f>IF(E950="","",IF(E950&lt;TODAY(),"Vencido",IF(E950-TODAY()&lt;=DiasAviso,"Por vencer","Activo")))</f>
        <v/>
      </c>
      <c r="H950" s="21">
        <f>IF(E950="","",E950-TODAY())</f>
        <v/>
      </c>
    </row>
    <row r="951">
      <c r="A951" s="11" t="n"/>
      <c r="B951" s="18" t="n"/>
      <c r="C951" s="11" t="n"/>
      <c r="D951" s="19" t="n"/>
      <c r="E951" s="19" t="n"/>
      <c r="F951" s="11" t="n"/>
      <c r="G951" s="20">
        <f>IF(E951="","",IF(E951&lt;TODAY(),"Vencido",IF(E951-TODAY()&lt;=DiasAviso,"Por vencer","Activo")))</f>
        <v/>
      </c>
      <c r="H951" s="21">
        <f>IF(E951="","",E951-TODAY())</f>
        <v/>
      </c>
    </row>
    <row r="952">
      <c r="A952" s="11" t="n"/>
      <c r="B952" s="18" t="n"/>
      <c r="C952" s="11" t="n"/>
      <c r="D952" s="19" t="n"/>
      <c r="E952" s="19" t="n"/>
      <c r="F952" s="11" t="n"/>
      <c r="G952" s="20">
        <f>IF(E952="","",IF(E952&lt;TODAY(),"Vencido",IF(E952-TODAY()&lt;=DiasAviso,"Por vencer","Activo")))</f>
        <v/>
      </c>
      <c r="H952" s="21">
        <f>IF(E952="","",E952-TODAY())</f>
        <v/>
      </c>
    </row>
    <row r="953">
      <c r="A953" s="11" t="n"/>
      <c r="B953" s="18" t="n"/>
      <c r="C953" s="11" t="n"/>
      <c r="D953" s="19" t="n"/>
      <c r="E953" s="19" t="n"/>
      <c r="F953" s="11" t="n"/>
      <c r="G953" s="20">
        <f>IF(E953="","",IF(E953&lt;TODAY(),"Vencido",IF(E953-TODAY()&lt;=DiasAviso,"Por vencer","Activo")))</f>
        <v/>
      </c>
      <c r="H953" s="21">
        <f>IF(E953="","",E953-TODAY())</f>
        <v/>
      </c>
    </row>
    <row r="954">
      <c r="A954" s="11" t="n"/>
      <c r="B954" s="18" t="n"/>
      <c r="C954" s="11" t="n"/>
      <c r="D954" s="19" t="n"/>
      <c r="E954" s="19" t="n"/>
      <c r="F954" s="11" t="n"/>
      <c r="G954" s="20">
        <f>IF(E954="","",IF(E954&lt;TODAY(),"Vencido",IF(E954-TODAY()&lt;=DiasAviso,"Por vencer","Activo")))</f>
        <v/>
      </c>
      <c r="H954" s="21">
        <f>IF(E954="","",E954-TODAY())</f>
        <v/>
      </c>
    </row>
    <row r="955">
      <c r="A955" s="11" t="n"/>
      <c r="B955" s="18" t="n"/>
      <c r="C955" s="11" t="n"/>
      <c r="D955" s="19" t="n"/>
      <c r="E955" s="19" t="n"/>
      <c r="F955" s="11" t="n"/>
      <c r="G955" s="20">
        <f>IF(E955="","",IF(E955&lt;TODAY(),"Vencido",IF(E955-TODAY()&lt;=DiasAviso,"Por vencer","Activo")))</f>
        <v/>
      </c>
      <c r="H955" s="21">
        <f>IF(E955="","",E955-TODAY())</f>
        <v/>
      </c>
    </row>
    <row r="956">
      <c r="A956" s="11" t="n"/>
      <c r="B956" s="18" t="n"/>
      <c r="C956" s="11" t="n"/>
      <c r="D956" s="19" t="n"/>
      <c r="E956" s="19" t="n"/>
      <c r="F956" s="11" t="n"/>
      <c r="G956" s="20">
        <f>IF(E956="","",IF(E956&lt;TODAY(),"Vencido",IF(E956-TODAY()&lt;=DiasAviso,"Por vencer","Activo")))</f>
        <v/>
      </c>
      <c r="H956" s="21">
        <f>IF(E956="","",E956-TODAY())</f>
        <v/>
      </c>
    </row>
    <row r="957">
      <c r="A957" s="11" t="n"/>
      <c r="B957" s="18" t="n"/>
      <c r="C957" s="11" t="n"/>
      <c r="D957" s="19" t="n"/>
      <c r="E957" s="19" t="n"/>
      <c r="F957" s="11" t="n"/>
      <c r="G957" s="20">
        <f>IF(E957="","",IF(E957&lt;TODAY(),"Vencido",IF(E957-TODAY()&lt;=DiasAviso,"Por vencer","Activo")))</f>
        <v/>
      </c>
      <c r="H957" s="21">
        <f>IF(E957="","",E957-TODAY())</f>
        <v/>
      </c>
    </row>
    <row r="958">
      <c r="A958" s="11" t="n"/>
      <c r="B958" s="18" t="n"/>
      <c r="C958" s="11" t="n"/>
      <c r="D958" s="19" t="n"/>
      <c r="E958" s="19" t="n"/>
      <c r="F958" s="11" t="n"/>
      <c r="G958" s="20">
        <f>IF(E958="","",IF(E958&lt;TODAY(),"Vencido",IF(E958-TODAY()&lt;=DiasAviso,"Por vencer","Activo")))</f>
        <v/>
      </c>
      <c r="H958" s="21">
        <f>IF(E958="","",E958-TODAY())</f>
        <v/>
      </c>
    </row>
    <row r="959">
      <c r="A959" s="11" t="n"/>
      <c r="B959" s="18" t="n"/>
      <c r="C959" s="11" t="n"/>
      <c r="D959" s="19" t="n"/>
      <c r="E959" s="19" t="n"/>
      <c r="F959" s="11" t="n"/>
      <c r="G959" s="20">
        <f>IF(E959="","",IF(E959&lt;TODAY(),"Vencido",IF(E959-TODAY()&lt;=DiasAviso,"Por vencer","Activo")))</f>
        <v/>
      </c>
      <c r="H959" s="21">
        <f>IF(E959="","",E959-TODAY())</f>
        <v/>
      </c>
    </row>
    <row r="960">
      <c r="A960" s="11" t="n"/>
      <c r="B960" s="18" t="n"/>
      <c r="C960" s="11" t="n"/>
      <c r="D960" s="19" t="n"/>
      <c r="E960" s="19" t="n"/>
      <c r="F960" s="11" t="n"/>
      <c r="G960" s="20">
        <f>IF(E960="","",IF(E960&lt;TODAY(),"Vencido",IF(E960-TODAY()&lt;=DiasAviso,"Por vencer","Activo")))</f>
        <v/>
      </c>
      <c r="H960" s="21">
        <f>IF(E960="","",E960-TODAY())</f>
        <v/>
      </c>
    </row>
    <row r="961">
      <c r="A961" s="11" t="n"/>
      <c r="B961" s="18" t="n"/>
      <c r="C961" s="11" t="n"/>
      <c r="D961" s="19" t="n"/>
      <c r="E961" s="19" t="n"/>
      <c r="F961" s="11" t="n"/>
      <c r="G961" s="20">
        <f>IF(E961="","",IF(E961&lt;TODAY(),"Vencido",IF(E961-TODAY()&lt;=DiasAviso,"Por vencer","Activo")))</f>
        <v/>
      </c>
      <c r="H961" s="21">
        <f>IF(E961="","",E961-TODAY())</f>
        <v/>
      </c>
    </row>
    <row r="962">
      <c r="A962" s="11" t="n"/>
      <c r="B962" s="18" t="n"/>
      <c r="C962" s="11" t="n"/>
      <c r="D962" s="19" t="n"/>
      <c r="E962" s="19" t="n"/>
      <c r="F962" s="11" t="n"/>
      <c r="G962" s="20">
        <f>IF(E962="","",IF(E962&lt;TODAY(),"Vencido",IF(E962-TODAY()&lt;=DiasAviso,"Por vencer","Activo")))</f>
        <v/>
      </c>
      <c r="H962" s="21">
        <f>IF(E962="","",E962-TODAY())</f>
        <v/>
      </c>
    </row>
    <row r="963">
      <c r="A963" s="11" t="n"/>
      <c r="B963" s="18" t="n"/>
      <c r="C963" s="11" t="n"/>
      <c r="D963" s="19" t="n"/>
      <c r="E963" s="19" t="n"/>
      <c r="F963" s="11" t="n"/>
      <c r="G963" s="20">
        <f>IF(E963="","",IF(E963&lt;TODAY(),"Vencido",IF(E963-TODAY()&lt;=DiasAviso,"Por vencer","Activo")))</f>
        <v/>
      </c>
      <c r="H963" s="21">
        <f>IF(E963="","",E963-TODAY())</f>
        <v/>
      </c>
    </row>
    <row r="964">
      <c r="A964" s="11" t="n"/>
      <c r="B964" s="18" t="n"/>
      <c r="C964" s="11" t="n"/>
      <c r="D964" s="19" t="n"/>
      <c r="E964" s="19" t="n"/>
      <c r="F964" s="11" t="n"/>
      <c r="G964" s="20">
        <f>IF(E964="","",IF(E964&lt;TODAY(),"Vencido",IF(E964-TODAY()&lt;=DiasAviso,"Por vencer","Activo")))</f>
        <v/>
      </c>
      <c r="H964" s="21">
        <f>IF(E964="","",E964-TODAY())</f>
        <v/>
      </c>
    </row>
    <row r="965">
      <c r="A965" s="11" t="n"/>
      <c r="B965" s="18" t="n"/>
      <c r="C965" s="11" t="n"/>
      <c r="D965" s="19" t="n"/>
      <c r="E965" s="19" t="n"/>
      <c r="F965" s="11" t="n"/>
      <c r="G965" s="20">
        <f>IF(E965="","",IF(E965&lt;TODAY(),"Vencido",IF(E965-TODAY()&lt;=DiasAviso,"Por vencer","Activo")))</f>
        <v/>
      </c>
      <c r="H965" s="21">
        <f>IF(E965="","",E965-TODAY())</f>
        <v/>
      </c>
    </row>
    <row r="966">
      <c r="A966" s="11" t="n"/>
      <c r="B966" s="18" t="n"/>
      <c r="C966" s="11" t="n"/>
      <c r="D966" s="19" t="n"/>
      <c r="E966" s="19" t="n"/>
      <c r="F966" s="11" t="n"/>
      <c r="G966" s="20">
        <f>IF(E966="","",IF(E966&lt;TODAY(),"Vencido",IF(E966-TODAY()&lt;=DiasAviso,"Por vencer","Activo")))</f>
        <v/>
      </c>
      <c r="H966" s="21">
        <f>IF(E966="","",E966-TODAY())</f>
        <v/>
      </c>
    </row>
    <row r="967">
      <c r="A967" s="11" t="n"/>
      <c r="B967" s="18" t="n"/>
      <c r="C967" s="11" t="n"/>
      <c r="D967" s="19" t="n"/>
      <c r="E967" s="19" t="n"/>
      <c r="F967" s="11" t="n"/>
      <c r="G967" s="20">
        <f>IF(E967="","",IF(E967&lt;TODAY(),"Vencido",IF(E967-TODAY()&lt;=DiasAviso,"Por vencer","Activo")))</f>
        <v/>
      </c>
      <c r="H967" s="21">
        <f>IF(E967="","",E967-TODAY())</f>
        <v/>
      </c>
    </row>
    <row r="968">
      <c r="A968" s="11" t="n"/>
      <c r="B968" s="18" t="n"/>
      <c r="C968" s="11" t="n"/>
      <c r="D968" s="19" t="n"/>
      <c r="E968" s="19" t="n"/>
      <c r="F968" s="11" t="n"/>
      <c r="G968" s="20">
        <f>IF(E968="","",IF(E968&lt;TODAY(),"Vencido",IF(E968-TODAY()&lt;=DiasAviso,"Por vencer","Activo")))</f>
        <v/>
      </c>
      <c r="H968" s="21">
        <f>IF(E968="","",E968-TODAY())</f>
        <v/>
      </c>
    </row>
    <row r="969">
      <c r="A969" s="11" t="n"/>
      <c r="B969" s="18" t="n"/>
      <c r="C969" s="11" t="n"/>
      <c r="D969" s="19" t="n"/>
      <c r="E969" s="19" t="n"/>
      <c r="F969" s="11" t="n"/>
      <c r="G969" s="20">
        <f>IF(E969="","",IF(E969&lt;TODAY(),"Vencido",IF(E969-TODAY()&lt;=DiasAviso,"Por vencer","Activo")))</f>
        <v/>
      </c>
      <c r="H969" s="21">
        <f>IF(E969="","",E969-TODAY())</f>
        <v/>
      </c>
    </row>
    <row r="970">
      <c r="A970" s="11" t="n"/>
      <c r="B970" s="18" t="n"/>
      <c r="C970" s="11" t="n"/>
      <c r="D970" s="19" t="n"/>
      <c r="E970" s="19" t="n"/>
      <c r="F970" s="11" t="n"/>
      <c r="G970" s="20">
        <f>IF(E970="","",IF(E970&lt;TODAY(),"Vencido",IF(E970-TODAY()&lt;=DiasAviso,"Por vencer","Activo")))</f>
        <v/>
      </c>
      <c r="H970" s="21">
        <f>IF(E970="","",E970-TODAY())</f>
        <v/>
      </c>
    </row>
    <row r="971">
      <c r="A971" s="11" t="n"/>
      <c r="B971" s="18" t="n"/>
      <c r="C971" s="11" t="n"/>
      <c r="D971" s="19" t="n"/>
      <c r="E971" s="19" t="n"/>
      <c r="F971" s="11" t="n"/>
      <c r="G971" s="20">
        <f>IF(E971="","",IF(E971&lt;TODAY(),"Vencido",IF(E971-TODAY()&lt;=DiasAviso,"Por vencer","Activo")))</f>
        <v/>
      </c>
      <c r="H971" s="21">
        <f>IF(E971="","",E971-TODAY())</f>
        <v/>
      </c>
    </row>
    <row r="972">
      <c r="A972" s="11" t="n"/>
      <c r="B972" s="18" t="n"/>
      <c r="C972" s="11" t="n"/>
      <c r="D972" s="19" t="n"/>
      <c r="E972" s="19" t="n"/>
      <c r="F972" s="11" t="n"/>
      <c r="G972" s="20">
        <f>IF(E972="","",IF(E972&lt;TODAY(),"Vencido",IF(E972-TODAY()&lt;=DiasAviso,"Por vencer","Activo")))</f>
        <v/>
      </c>
      <c r="H972" s="21">
        <f>IF(E972="","",E972-TODAY())</f>
        <v/>
      </c>
    </row>
    <row r="973">
      <c r="A973" s="11" t="n"/>
      <c r="B973" s="18" t="n"/>
      <c r="C973" s="11" t="n"/>
      <c r="D973" s="19" t="n"/>
      <c r="E973" s="19" t="n"/>
      <c r="F973" s="11" t="n"/>
      <c r="G973" s="20">
        <f>IF(E973="","",IF(E973&lt;TODAY(),"Vencido",IF(E973-TODAY()&lt;=DiasAviso,"Por vencer","Activo")))</f>
        <v/>
      </c>
      <c r="H973" s="21">
        <f>IF(E973="","",E973-TODAY())</f>
        <v/>
      </c>
    </row>
    <row r="974">
      <c r="A974" s="11" t="n"/>
      <c r="B974" s="18" t="n"/>
      <c r="C974" s="11" t="n"/>
      <c r="D974" s="19" t="n"/>
      <c r="E974" s="19" t="n"/>
      <c r="F974" s="11" t="n"/>
      <c r="G974" s="20">
        <f>IF(E974="","",IF(E974&lt;TODAY(),"Vencido",IF(E974-TODAY()&lt;=DiasAviso,"Por vencer","Activo")))</f>
        <v/>
      </c>
      <c r="H974" s="21">
        <f>IF(E974="","",E974-TODAY())</f>
        <v/>
      </c>
    </row>
    <row r="975">
      <c r="A975" s="11" t="n"/>
      <c r="B975" s="18" t="n"/>
      <c r="C975" s="11" t="n"/>
      <c r="D975" s="19" t="n"/>
      <c r="E975" s="19" t="n"/>
      <c r="F975" s="11" t="n"/>
      <c r="G975" s="20">
        <f>IF(E975="","",IF(E975&lt;TODAY(),"Vencido",IF(E975-TODAY()&lt;=DiasAviso,"Por vencer","Activo")))</f>
        <v/>
      </c>
      <c r="H975" s="21">
        <f>IF(E975="","",E975-TODAY())</f>
        <v/>
      </c>
    </row>
    <row r="976">
      <c r="A976" s="11" t="n"/>
      <c r="B976" s="18" t="n"/>
      <c r="C976" s="11" t="n"/>
      <c r="D976" s="19" t="n"/>
      <c r="E976" s="19" t="n"/>
      <c r="F976" s="11" t="n"/>
      <c r="G976" s="20">
        <f>IF(E976="","",IF(E976&lt;TODAY(),"Vencido",IF(E976-TODAY()&lt;=DiasAviso,"Por vencer","Activo")))</f>
        <v/>
      </c>
      <c r="H976" s="21">
        <f>IF(E976="","",E976-TODAY())</f>
        <v/>
      </c>
    </row>
    <row r="977">
      <c r="A977" s="11" t="n"/>
      <c r="B977" s="18" t="n"/>
      <c r="C977" s="11" t="n"/>
      <c r="D977" s="19" t="n"/>
      <c r="E977" s="19" t="n"/>
      <c r="F977" s="11" t="n"/>
      <c r="G977" s="20">
        <f>IF(E977="","",IF(E977&lt;TODAY(),"Vencido",IF(E977-TODAY()&lt;=DiasAviso,"Por vencer","Activo")))</f>
        <v/>
      </c>
      <c r="H977" s="21">
        <f>IF(E977="","",E977-TODAY())</f>
        <v/>
      </c>
    </row>
    <row r="978">
      <c r="A978" s="11" t="n"/>
      <c r="B978" s="18" t="n"/>
      <c r="C978" s="11" t="n"/>
      <c r="D978" s="19" t="n"/>
      <c r="E978" s="19" t="n"/>
      <c r="F978" s="11" t="n"/>
      <c r="G978" s="20">
        <f>IF(E978="","",IF(E978&lt;TODAY(),"Vencido",IF(E978-TODAY()&lt;=DiasAviso,"Por vencer","Activo")))</f>
        <v/>
      </c>
      <c r="H978" s="21">
        <f>IF(E978="","",E978-TODAY())</f>
        <v/>
      </c>
    </row>
    <row r="979">
      <c r="A979" s="11" t="n"/>
      <c r="B979" s="18" t="n"/>
      <c r="C979" s="11" t="n"/>
      <c r="D979" s="19" t="n"/>
      <c r="E979" s="19" t="n"/>
      <c r="F979" s="11" t="n"/>
      <c r="G979" s="20">
        <f>IF(E979="","",IF(E979&lt;TODAY(),"Vencido",IF(E979-TODAY()&lt;=DiasAviso,"Por vencer","Activo")))</f>
        <v/>
      </c>
      <c r="H979" s="21">
        <f>IF(E979="","",E979-TODAY())</f>
        <v/>
      </c>
    </row>
    <row r="980">
      <c r="A980" s="11" t="n"/>
      <c r="B980" s="18" t="n"/>
      <c r="C980" s="11" t="n"/>
      <c r="D980" s="19" t="n"/>
      <c r="E980" s="19" t="n"/>
      <c r="F980" s="11" t="n"/>
      <c r="G980" s="20">
        <f>IF(E980="","",IF(E980&lt;TODAY(),"Vencido",IF(E980-TODAY()&lt;=DiasAviso,"Por vencer","Activo")))</f>
        <v/>
      </c>
      <c r="H980" s="21">
        <f>IF(E980="","",E980-TODAY())</f>
        <v/>
      </c>
    </row>
    <row r="981">
      <c r="A981" s="11" t="n"/>
      <c r="B981" s="18" t="n"/>
      <c r="C981" s="11" t="n"/>
      <c r="D981" s="19" t="n"/>
      <c r="E981" s="19" t="n"/>
      <c r="F981" s="11" t="n"/>
      <c r="G981" s="20">
        <f>IF(E981="","",IF(E981&lt;TODAY(),"Vencido",IF(E981-TODAY()&lt;=DiasAviso,"Por vencer","Activo")))</f>
        <v/>
      </c>
      <c r="H981" s="21">
        <f>IF(E981="","",E981-TODAY())</f>
        <v/>
      </c>
    </row>
    <row r="982">
      <c r="A982" s="11" t="n"/>
      <c r="B982" s="18" t="n"/>
      <c r="C982" s="11" t="n"/>
      <c r="D982" s="19" t="n"/>
      <c r="E982" s="19" t="n"/>
      <c r="F982" s="11" t="n"/>
      <c r="G982" s="20">
        <f>IF(E982="","",IF(E982&lt;TODAY(),"Vencido",IF(E982-TODAY()&lt;=DiasAviso,"Por vencer","Activo")))</f>
        <v/>
      </c>
      <c r="H982" s="21">
        <f>IF(E982="","",E982-TODAY())</f>
        <v/>
      </c>
    </row>
    <row r="983">
      <c r="A983" s="11" t="n"/>
      <c r="B983" s="18" t="n"/>
      <c r="C983" s="11" t="n"/>
      <c r="D983" s="19" t="n"/>
      <c r="E983" s="19" t="n"/>
      <c r="F983" s="11" t="n"/>
      <c r="G983" s="20">
        <f>IF(E983="","",IF(E983&lt;TODAY(),"Vencido",IF(E983-TODAY()&lt;=DiasAviso,"Por vencer","Activo")))</f>
        <v/>
      </c>
      <c r="H983" s="21">
        <f>IF(E983="","",E983-TODAY())</f>
        <v/>
      </c>
    </row>
    <row r="984">
      <c r="A984" s="11" t="n"/>
      <c r="B984" s="18" t="n"/>
      <c r="C984" s="11" t="n"/>
      <c r="D984" s="19" t="n"/>
      <c r="E984" s="19" t="n"/>
      <c r="F984" s="11" t="n"/>
      <c r="G984" s="20">
        <f>IF(E984="","",IF(E984&lt;TODAY(),"Vencido",IF(E984-TODAY()&lt;=DiasAviso,"Por vencer","Activo")))</f>
        <v/>
      </c>
      <c r="H984" s="21">
        <f>IF(E984="","",E984-TODAY())</f>
        <v/>
      </c>
    </row>
    <row r="985">
      <c r="A985" s="11" t="n"/>
      <c r="B985" s="18" t="n"/>
      <c r="C985" s="11" t="n"/>
      <c r="D985" s="19" t="n"/>
      <c r="E985" s="19" t="n"/>
      <c r="F985" s="11" t="n"/>
      <c r="G985" s="20">
        <f>IF(E985="","",IF(E985&lt;TODAY(),"Vencido",IF(E985-TODAY()&lt;=DiasAviso,"Por vencer","Activo")))</f>
        <v/>
      </c>
      <c r="H985" s="21">
        <f>IF(E985="","",E985-TODAY())</f>
        <v/>
      </c>
    </row>
    <row r="986">
      <c r="A986" s="11" t="n"/>
      <c r="B986" s="18" t="n"/>
      <c r="C986" s="11" t="n"/>
      <c r="D986" s="19" t="n"/>
      <c r="E986" s="19" t="n"/>
      <c r="F986" s="11" t="n"/>
      <c r="G986" s="20">
        <f>IF(E986="","",IF(E986&lt;TODAY(),"Vencido",IF(E986-TODAY()&lt;=DiasAviso,"Por vencer","Activo")))</f>
        <v/>
      </c>
      <c r="H986" s="21">
        <f>IF(E986="","",E986-TODAY())</f>
        <v/>
      </c>
    </row>
    <row r="987">
      <c r="A987" s="11" t="n"/>
      <c r="B987" s="18" t="n"/>
      <c r="C987" s="11" t="n"/>
      <c r="D987" s="19" t="n"/>
      <c r="E987" s="19" t="n"/>
      <c r="F987" s="11" t="n"/>
      <c r="G987" s="20">
        <f>IF(E987="","",IF(E987&lt;TODAY(),"Vencido",IF(E987-TODAY()&lt;=DiasAviso,"Por vencer","Activo")))</f>
        <v/>
      </c>
      <c r="H987" s="21">
        <f>IF(E987="","",E987-TODAY())</f>
        <v/>
      </c>
    </row>
    <row r="988">
      <c r="A988" s="11" t="n"/>
      <c r="B988" s="18" t="n"/>
      <c r="C988" s="11" t="n"/>
      <c r="D988" s="19" t="n"/>
      <c r="E988" s="19" t="n"/>
      <c r="F988" s="11" t="n"/>
      <c r="G988" s="20">
        <f>IF(E988="","",IF(E988&lt;TODAY(),"Vencido",IF(E988-TODAY()&lt;=DiasAviso,"Por vencer","Activo")))</f>
        <v/>
      </c>
      <c r="H988" s="21">
        <f>IF(E988="","",E988-TODAY())</f>
        <v/>
      </c>
    </row>
    <row r="989">
      <c r="A989" s="11" t="n"/>
      <c r="B989" s="18" t="n"/>
      <c r="C989" s="11" t="n"/>
      <c r="D989" s="19" t="n"/>
      <c r="E989" s="19" t="n"/>
      <c r="F989" s="11" t="n"/>
      <c r="G989" s="20">
        <f>IF(E989="","",IF(E989&lt;TODAY(),"Vencido",IF(E989-TODAY()&lt;=DiasAviso,"Por vencer","Activo")))</f>
        <v/>
      </c>
      <c r="H989" s="21">
        <f>IF(E989="","",E989-TODAY())</f>
        <v/>
      </c>
    </row>
    <row r="990">
      <c r="A990" s="11" t="n"/>
      <c r="B990" s="18" t="n"/>
      <c r="C990" s="11" t="n"/>
      <c r="D990" s="19" t="n"/>
      <c r="E990" s="19" t="n"/>
      <c r="F990" s="11" t="n"/>
      <c r="G990" s="20">
        <f>IF(E990="","",IF(E990&lt;TODAY(),"Vencido",IF(E990-TODAY()&lt;=DiasAviso,"Por vencer","Activo")))</f>
        <v/>
      </c>
      <c r="H990" s="21">
        <f>IF(E990="","",E990-TODAY())</f>
        <v/>
      </c>
    </row>
    <row r="991">
      <c r="A991" s="11" t="n"/>
      <c r="B991" s="18" t="n"/>
      <c r="C991" s="11" t="n"/>
      <c r="D991" s="19" t="n"/>
      <c r="E991" s="19" t="n"/>
      <c r="F991" s="11" t="n"/>
      <c r="G991" s="20">
        <f>IF(E991="","",IF(E991&lt;TODAY(),"Vencido",IF(E991-TODAY()&lt;=DiasAviso,"Por vencer","Activo")))</f>
        <v/>
      </c>
      <c r="H991" s="21">
        <f>IF(E991="","",E991-TODAY())</f>
        <v/>
      </c>
    </row>
    <row r="992">
      <c r="A992" s="11" t="n"/>
      <c r="B992" s="18" t="n"/>
      <c r="C992" s="11" t="n"/>
      <c r="D992" s="19" t="n"/>
      <c r="E992" s="19" t="n"/>
      <c r="F992" s="11" t="n"/>
      <c r="G992" s="20">
        <f>IF(E992="","",IF(E992&lt;TODAY(),"Vencido",IF(E992-TODAY()&lt;=DiasAviso,"Por vencer","Activo")))</f>
        <v/>
      </c>
      <c r="H992" s="21">
        <f>IF(E992="","",E992-TODAY())</f>
        <v/>
      </c>
    </row>
    <row r="993">
      <c r="A993" s="11" t="n"/>
      <c r="B993" s="18" t="n"/>
      <c r="C993" s="11" t="n"/>
      <c r="D993" s="19" t="n"/>
      <c r="E993" s="19" t="n"/>
      <c r="F993" s="11" t="n"/>
      <c r="G993" s="20">
        <f>IF(E993="","",IF(E993&lt;TODAY(),"Vencido",IF(E993-TODAY()&lt;=DiasAviso,"Por vencer","Activo")))</f>
        <v/>
      </c>
      <c r="H993" s="21">
        <f>IF(E993="","",E993-TODAY())</f>
        <v/>
      </c>
    </row>
    <row r="994">
      <c r="A994" s="11" t="n"/>
      <c r="B994" s="18" t="n"/>
      <c r="C994" s="11" t="n"/>
      <c r="D994" s="19" t="n"/>
      <c r="E994" s="19" t="n"/>
      <c r="F994" s="11" t="n"/>
      <c r="G994" s="20">
        <f>IF(E994="","",IF(E994&lt;TODAY(),"Vencido",IF(E994-TODAY()&lt;=DiasAviso,"Por vencer","Activo")))</f>
        <v/>
      </c>
      <c r="H994" s="21">
        <f>IF(E994="","",E994-TODAY())</f>
        <v/>
      </c>
    </row>
    <row r="995">
      <c r="A995" s="11" t="n"/>
      <c r="B995" s="18" t="n"/>
      <c r="C995" s="11" t="n"/>
      <c r="D995" s="19" t="n"/>
      <c r="E995" s="19" t="n"/>
      <c r="F995" s="11" t="n"/>
      <c r="G995" s="20">
        <f>IF(E995="","",IF(E995&lt;TODAY(),"Vencido",IF(E995-TODAY()&lt;=DiasAviso,"Por vencer","Activo")))</f>
        <v/>
      </c>
      <c r="H995" s="21">
        <f>IF(E995="","",E995-TODAY())</f>
        <v/>
      </c>
    </row>
    <row r="996">
      <c r="A996" s="11" t="n"/>
      <c r="B996" s="18" t="n"/>
      <c r="C996" s="11" t="n"/>
      <c r="D996" s="19" t="n"/>
      <c r="E996" s="19" t="n"/>
      <c r="F996" s="11" t="n"/>
      <c r="G996" s="20">
        <f>IF(E996="","",IF(E996&lt;TODAY(),"Vencido",IF(E996-TODAY()&lt;=DiasAviso,"Por vencer","Activo")))</f>
        <v/>
      </c>
      <c r="H996" s="21">
        <f>IF(E996="","",E996-TODAY())</f>
        <v/>
      </c>
    </row>
    <row r="997">
      <c r="A997" s="11" t="n"/>
      <c r="B997" s="18" t="n"/>
      <c r="C997" s="11" t="n"/>
      <c r="D997" s="19" t="n"/>
      <c r="E997" s="19" t="n"/>
      <c r="F997" s="11" t="n"/>
      <c r="G997" s="20">
        <f>IF(E997="","",IF(E997&lt;TODAY(),"Vencido",IF(E997-TODAY()&lt;=DiasAviso,"Por vencer","Activo")))</f>
        <v/>
      </c>
      <c r="H997" s="21">
        <f>IF(E997="","",E997-TODAY())</f>
        <v/>
      </c>
    </row>
    <row r="998">
      <c r="A998" s="11" t="n"/>
      <c r="B998" s="18" t="n"/>
      <c r="C998" s="11" t="n"/>
      <c r="D998" s="19" t="n"/>
      <c r="E998" s="19" t="n"/>
      <c r="F998" s="11" t="n"/>
      <c r="G998" s="20">
        <f>IF(E998="","",IF(E998&lt;TODAY(),"Vencido",IF(E998-TODAY()&lt;=DiasAviso,"Por vencer","Activo")))</f>
        <v/>
      </c>
      <c r="H998" s="21">
        <f>IF(E998="","",E998-TODAY())</f>
        <v/>
      </c>
    </row>
    <row r="999">
      <c r="A999" s="11" t="n"/>
      <c r="B999" s="18" t="n"/>
      <c r="C999" s="11" t="n"/>
      <c r="D999" s="19" t="n"/>
      <c r="E999" s="19" t="n"/>
      <c r="F999" s="11" t="n"/>
      <c r="G999" s="20">
        <f>IF(E999="","",IF(E999&lt;TODAY(),"Vencido",IF(E999-TODAY()&lt;=DiasAviso,"Por vencer","Activo")))</f>
        <v/>
      </c>
      <c r="H999" s="21">
        <f>IF(E999="","",E999-TODAY())</f>
        <v/>
      </c>
    </row>
    <row r="1000">
      <c r="A1000" s="11" t="n"/>
      <c r="B1000" s="18" t="n"/>
      <c r="C1000" s="11" t="n"/>
      <c r="D1000" s="19" t="n"/>
      <c r="E1000" s="19" t="n"/>
      <c r="F1000" s="11" t="n"/>
      <c r="G1000" s="20">
        <f>IF(E1000="","",IF(E1000&lt;TODAY(),"Vencido",IF(E1000-TODAY()&lt;=DiasAviso,"Por vencer","Activo")))</f>
        <v/>
      </c>
      <c r="H1000" s="21">
        <f>IF(E1000="","",E1000-TODAY())</f>
        <v/>
      </c>
    </row>
    <row r="1001">
      <c r="A1001" s="11" t="n"/>
      <c r="B1001" s="18" t="n"/>
      <c r="C1001" s="11" t="n"/>
      <c r="D1001" s="19" t="n"/>
      <c r="E1001" s="19" t="n"/>
      <c r="F1001" s="11" t="n"/>
      <c r="G1001" s="20">
        <f>IF(E1001="","",IF(E1001&lt;TODAY(),"Vencido",IF(E1001-TODAY()&lt;=DiasAviso,"Por vencer","Activo")))</f>
        <v/>
      </c>
      <c r="H1001" s="21">
        <f>IF(E1001="","",E1001-TODAY())</f>
        <v/>
      </c>
    </row>
  </sheetData>
  <autoFilter ref="A1:H1001"/>
  <conditionalFormatting sqref="G2:G1001">
    <cfRule type="expression" priority="1" dxfId="0" stopIfTrue="1">
      <formula>$G2="Activo"</formula>
    </cfRule>
    <cfRule type="expression" priority="2" dxfId="1" stopIfTrue="1">
      <formula>$G2="Por vencer"</formula>
    </cfRule>
    <cfRule type="expression" priority="3" dxfId="2" stopIfTrue="1">
      <formula>$G2="Vencido"</formula>
    </cfRule>
  </conditionalFormatting>
  <conditionalFormatting sqref="H2:H1001">
    <cfRule type="expression" priority="4" dxfId="3">
      <formula>AND($H2&lt;&gt;"",$H2&lt;0)</formula>
    </cfRule>
  </conditionalFormatting>
  <dataValidations count="2">
    <dataValidation sqref="C2:C1001" showDropDown="0" showInputMessage="1" showErrorMessage="1" allowBlank="1" errorTitle="Plan no encontrado" error="Elige un plan de la lista. Para crear uno nuevo, agrégalo en la hoja Planes." promptTitle="Plan" prompt="Elige el plan. La lista sale de la hoja Planes." type="list" errorStyle="stop">
      <formula1>ListaPlanes</formula1>
    </dataValidation>
    <dataValidation sqref="D2:E1001" showDropDown="0" showInputMessage="0" showErrorMessage="1" allowBlank="1" errorTitle="Fecha no válida" error="Escribe una fecha, por ejemplo 15/10/2026." type="date" errorStyle="stop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  <headerFooter>
    <oddHeader/>
    <oddFooter>&amp;C&amp;8 Hecho por Squoox · squoox.com</oddFooter>
    <evenHeader/>
    <evenFooter>&amp;CHecho por Squoox · squoox.com</evenFooter>
    <firstHeader/>
    <firstFooter/>
  </headerFooter>
</worksheet>
</file>

<file path=xl/worksheets/sheet3.xml><?xml version="1.0" encoding="utf-8"?>
<worksheet xmlns="http://schemas.openxmlformats.org/spreadsheetml/2006/main">
  <sheetPr>
    <tabColor rgb="004A5468"/>
    <outlinePr summaryBelow="1" summaryRight="1"/>
    <pageSetUpPr/>
  </sheetPr>
  <dimension ref="A1:H2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5" customWidth="1" min="3" max="3"/>
    <col width="14" customWidth="1" min="4" max="4"/>
    <col width="12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22" t="inlineStr">
        <is>
          <t>Plan</t>
        </is>
      </c>
      <c r="B1" s="22" t="inlineStr">
        <is>
          <t>Días</t>
        </is>
      </c>
      <c r="C1" s="22" t="inlineStr">
        <is>
          <t>Precio (COP)</t>
        </is>
      </c>
      <c r="D1" s="22" t="inlineStr">
        <is>
          <t>Afiliados con este plan</t>
        </is>
      </c>
      <c r="E1" s="22" t="inlineStr">
        <is>
          <t>Vencen este mes</t>
        </is>
      </c>
      <c r="F1" s="22" t="inlineStr">
        <is>
          <t>Ingreso esperado del mes</t>
        </is>
      </c>
      <c r="G1" s="22" t="inlineStr">
        <is>
          <t>Vencidos hace 30 días o menos</t>
        </is>
      </c>
      <c r="H1" s="22" t="inlineStr">
        <is>
          <t>Plata por recuperar</t>
        </is>
      </c>
    </row>
    <row r="2">
      <c r="A2" s="11" t="inlineStr">
        <is>
          <t>Mensual</t>
        </is>
      </c>
      <c r="B2" s="11" t="n">
        <v>30</v>
      </c>
      <c r="C2" s="23" t="n">
        <v>100000</v>
      </c>
      <c r="D2" s="20">
        <f>IF($A2="","",COUNTIF(Afiliados!$C$2:$C$1001,$A2))</f>
        <v/>
      </c>
      <c r="E2" s="20">
        <f>IF($A2="","",COUNTIFS(Afiliados!$C$2:$C$1001,$A2,Afiliados!$E$2:$E$1001,"&gt;="&amp;EOMONTH(TODAY(),-1)+1,Afiliados!$E$2:$E$1001,"&lt;="&amp;EOMONTH(TODAY(),0)))</f>
        <v/>
      </c>
      <c r="F2" s="24">
        <f>IF($A2="","",E2*C2)</f>
        <v/>
      </c>
      <c r="G2" s="20">
        <f>IF($A2="","",COUNTIFS(Afiliados!$C$2:$C$1001,$A2,Afiliados!$E$2:$E$1001,"&lt;"&amp;TODAY(),Afiliados!$E$2:$E$1001,"&gt;="&amp;(TODAY()-30)))</f>
        <v/>
      </c>
      <c r="H2" s="24">
        <f>IF($A2="","",G2*C2)</f>
        <v/>
      </c>
    </row>
    <row r="3">
      <c r="A3" s="11" t="inlineStr">
        <is>
          <t>Quincenal</t>
        </is>
      </c>
      <c r="B3" s="11" t="n">
        <v>15</v>
      </c>
      <c r="C3" s="23" t="n">
        <v>60000</v>
      </c>
      <c r="D3" s="20">
        <f>IF($A3="","",COUNTIF(Afiliados!$C$2:$C$1001,$A3))</f>
        <v/>
      </c>
      <c r="E3" s="20">
        <f>IF($A3="","",COUNTIFS(Afiliados!$C$2:$C$1001,$A3,Afiliados!$E$2:$E$1001,"&gt;="&amp;EOMONTH(TODAY(),-1)+1,Afiliados!$E$2:$E$1001,"&lt;="&amp;EOMONTH(TODAY(),0)))</f>
        <v/>
      </c>
      <c r="F3" s="24">
        <f>IF($A3="","",E3*C3)</f>
        <v/>
      </c>
      <c r="G3" s="20">
        <f>IF($A3="","",COUNTIFS(Afiliados!$C$2:$C$1001,$A3,Afiliados!$E$2:$E$1001,"&lt;"&amp;TODAY(),Afiliados!$E$2:$E$1001,"&gt;="&amp;(TODAY()-30)))</f>
        <v/>
      </c>
      <c r="H3" s="24">
        <f>IF($A3="","",G3*C3)</f>
        <v/>
      </c>
    </row>
    <row r="4">
      <c r="A4" s="11" t="inlineStr">
        <is>
          <t>Trimestral</t>
        </is>
      </c>
      <c r="B4" s="11" t="n">
        <v>90</v>
      </c>
      <c r="C4" s="23" t="n">
        <v>270000</v>
      </c>
      <c r="D4" s="20">
        <f>IF($A4="","",COUNTIF(Afiliados!$C$2:$C$1001,$A4))</f>
        <v/>
      </c>
      <c r="E4" s="20">
        <f>IF($A4="","",COUNTIFS(Afiliados!$C$2:$C$1001,$A4,Afiliados!$E$2:$E$1001,"&gt;="&amp;EOMONTH(TODAY(),-1)+1,Afiliados!$E$2:$E$1001,"&lt;="&amp;EOMONTH(TODAY(),0)))</f>
        <v/>
      </c>
      <c r="F4" s="24">
        <f>IF($A4="","",E4*C4)</f>
        <v/>
      </c>
      <c r="G4" s="20">
        <f>IF($A4="","",COUNTIFS(Afiliados!$C$2:$C$1001,$A4,Afiliados!$E$2:$E$1001,"&lt;"&amp;TODAY(),Afiliados!$E$2:$E$1001,"&gt;="&amp;(TODAY()-30)))</f>
        <v/>
      </c>
      <c r="H4" s="24">
        <f>IF($A4="","",G4*C4)</f>
        <v/>
      </c>
    </row>
    <row r="5">
      <c r="A5" s="11" t="inlineStr">
        <is>
          <t>Semestral</t>
        </is>
      </c>
      <c r="B5" s="11" t="n">
        <v>180</v>
      </c>
      <c r="C5" s="23" t="n">
        <v>510000</v>
      </c>
      <c r="D5" s="20">
        <f>IF($A5="","",COUNTIF(Afiliados!$C$2:$C$1001,$A5))</f>
        <v/>
      </c>
      <c r="E5" s="20">
        <f>IF($A5="","",COUNTIFS(Afiliados!$C$2:$C$1001,$A5,Afiliados!$E$2:$E$1001,"&gt;="&amp;EOMONTH(TODAY(),-1)+1,Afiliados!$E$2:$E$1001,"&lt;="&amp;EOMONTH(TODAY(),0)))</f>
        <v/>
      </c>
      <c r="F5" s="24">
        <f>IF($A5="","",E5*C5)</f>
        <v/>
      </c>
      <c r="G5" s="20">
        <f>IF($A5="","",COUNTIFS(Afiliados!$C$2:$C$1001,$A5,Afiliados!$E$2:$E$1001,"&lt;"&amp;TODAY(),Afiliados!$E$2:$E$1001,"&gt;="&amp;(TODAY()-30)))</f>
        <v/>
      </c>
      <c r="H5" s="24">
        <f>IF($A5="","",G5*C5)</f>
        <v/>
      </c>
    </row>
    <row r="6">
      <c r="A6" s="11" t="inlineStr">
        <is>
          <t>Anual</t>
        </is>
      </c>
      <c r="B6" s="11" t="n">
        <v>365</v>
      </c>
      <c r="C6" s="23" t="n">
        <v>960000</v>
      </c>
      <c r="D6" s="20">
        <f>IF($A6="","",COUNTIF(Afiliados!$C$2:$C$1001,$A6))</f>
        <v/>
      </c>
      <c r="E6" s="20">
        <f>IF($A6="","",COUNTIFS(Afiliados!$C$2:$C$1001,$A6,Afiliados!$E$2:$E$1001,"&gt;="&amp;EOMONTH(TODAY(),-1)+1,Afiliados!$E$2:$E$1001,"&lt;="&amp;EOMONTH(TODAY(),0)))</f>
        <v/>
      </c>
      <c r="F6" s="24">
        <f>IF($A6="","",E6*C6)</f>
        <v/>
      </c>
      <c r="G6" s="20">
        <f>IF($A6="","",COUNTIFS(Afiliados!$C$2:$C$1001,$A6,Afiliados!$E$2:$E$1001,"&lt;"&amp;TODAY(),Afiliados!$E$2:$E$1001,"&gt;="&amp;(TODAY()-30)))</f>
        <v/>
      </c>
      <c r="H6" s="24">
        <f>IF($A6="","",G6*C6)</f>
        <v/>
      </c>
    </row>
    <row r="7">
      <c r="A7" s="11" t="n"/>
      <c r="B7" s="11" t="n"/>
      <c r="C7" s="23" t="n"/>
      <c r="D7" s="20">
        <f>IF($A7="","",COUNTIF(Afiliados!$C$2:$C$1001,$A7))</f>
        <v/>
      </c>
      <c r="E7" s="20">
        <f>IF($A7="","",COUNTIFS(Afiliados!$C$2:$C$1001,$A7,Afiliados!$E$2:$E$1001,"&gt;="&amp;EOMONTH(TODAY(),-1)+1,Afiliados!$E$2:$E$1001,"&lt;="&amp;EOMONTH(TODAY(),0)))</f>
        <v/>
      </c>
      <c r="F7" s="24">
        <f>IF($A7="","",E7*C7)</f>
        <v/>
      </c>
      <c r="G7" s="20">
        <f>IF($A7="","",COUNTIFS(Afiliados!$C$2:$C$1001,$A7,Afiliados!$E$2:$E$1001,"&lt;"&amp;TODAY(),Afiliados!$E$2:$E$1001,"&gt;="&amp;(TODAY()-30)))</f>
        <v/>
      </c>
      <c r="H7" s="24">
        <f>IF($A7="","",G7*C7)</f>
        <v/>
      </c>
    </row>
    <row r="8">
      <c r="A8" s="11" t="n"/>
      <c r="B8" s="11" t="n"/>
      <c r="C8" s="23" t="n"/>
      <c r="D8" s="20">
        <f>IF($A8="","",COUNTIF(Afiliados!$C$2:$C$1001,$A8))</f>
        <v/>
      </c>
      <c r="E8" s="20">
        <f>IF($A8="","",COUNTIFS(Afiliados!$C$2:$C$1001,$A8,Afiliados!$E$2:$E$1001,"&gt;="&amp;EOMONTH(TODAY(),-1)+1,Afiliados!$E$2:$E$1001,"&lt;="&amp;EOMONTH(TODAY(),0)))</f>
        <v/>
      </c>
      <c r="F8" s="24">
        <f>IF($A8="","",E8*C8)</f>
        <v/>
      </c>
      <c r="G8" s="20">
        <f>IF($A8="","",COUNTIFS(Afiliados!$C$2:$C$1001,$A8,Afiliados!$E$2:$E$1001,"&lt;"&amp;TODAY(),Afiliados!$E$2:$E$1001,"&gt;="&amp;(TODAY()-30)))</f>
        <v/>
      </c>
      <c r="H8" s="24">
        <f>IF($A8="","",G8*C8)</f>
        <v/>
      </c>
    </row>
    <row r="9">
      <c r="A9" s="11" t="n"/>
      <c r="B9" s="11" t="n"/>
      <c r="C9" s="23" t="n"/>
      <c r="D9" s="20">
        <f>IF($A9="","",COUNTIF(Afiliados!$C$2:$C$1001,$A9))</f>
        <v/>
      </c>
      <c r="E9" s="20">
        <f>IF($A9="","",COUNTIFS(Afiliados!$C$2:$C$1001,$A9,Afiliados!$E$2:$E$1001,"&gt;="&amp;EOMONTH(TODAY(),-1)+1,Afiliados!$E$2:$E$1001,"&lt;="&amp;EOMONTH(TODAY(),0)))</f>
        <v/>
      </c>
      <c r="F9" s="24">
        <f>IF($A9="","",E9*C9)</f>
        <v/>
      </c>
      <c r="G9" s="20">
        <f>IF($A9="","",COUNTIFS(Afiliados!$C$2:$C$1001,$A9,Afiliados!$E$2:$E$1001,"&lt;"&amp;TODAY(),Afiliados!$E$2:$E$1001,"&gt;="&amp;(TODAY()-30)))</f>
        <v/>
      </c>
      <c r="H9" s="24">
        <f>IF($A9="","",G9*C9)</f>
        <v/>
      </c>
    </row>
    <row r="10">
      <c r="A10" s="11" t="n"/>
      <c r="B10" s="11" t="n"/>
      <c r="C10" s="23" t="n"/>
      <c r="D10" s="20">
        <f>IF($A10="","",COUNTIF(Afiliados!$C$2:$C$1001,$A10))</f>
        <v/>
      </c>
      <c r="E10" s="20">
        <f>IF($A10="","",COUNTIFS(Afiliados!$C$2:$C$1001,$A10,Afiliados!$E$2:$E$1001,"&gt;="&amp;EOMONTH(TODAY(),-1)+1,Afiliados!$E$2:$E$1001,"&lt;="&amp;EOMONTH(TODAY(),0)))</f>
        <v/>
      </c>
      <c r="F10" s="24">
        <f>IF($A10="","",E10*C10)</f>
        <v/>
      </c>
      <c r="G10" s="20">
        <f>IF($A10="","",COUNTIFS(Afiliados!$C$2:$C$1001,$A10,Afiliados!$E$2:$E$1001,"&lt;"&amp;TODAY(),Afiliados!$E$2:$E$1001,"&gt;="&amp;(TODAY()-30)))</f>
        <v/>
      </c>
      <c r="H10" s="24">
        <f>IF($A10="","",G10*C10)</f>
        <v/>
      </c>
    </row>
    <row r="11">
      <c r="A11" s="11" t="n"/>
      <c r="B11" s="11" t="n"/>
      <c r="C11" s="23" t="n"/>
      <c r="D11" s="20">
        <f>IF($A11="","",COUNTIF(Afiliados!$C$2:$C$1001,$A11))</f>
        <v/>
      </c>
      <c r="E11" s="20">
        <f>IF($A11="","",COUNTIFS(Afiliados!$C$2:$C$1001,$A11,Afiliados!$E$2:$E$1001,"&gt;="&amp;EOMONTH(TODAY(),-1)+1,Afiliados!$E$2:$E$1001,"&lt;="&amp;EOMONTH(TODAY(),0)))</f>
        <v/>
      </c>
      <c r="F11" s="24">
        <f>IF($A11="","",E11*C11)</f>
        <v/>
      </c>
      <c r="G11" s="20">
        <f>IF($A11="","",COUNTIFS(Afiliados!$C$2:$C$1001,$A11,Afiliados!$E$2:$E$1001,"&lt;"&amp;TODAY(),Afiliados!$E$2:$E$1001,"&gt;="&amp;(TODAY()-30)))</f>
        <v/>
      </c>
      <c r="H11" s="24">
        <f>IF($A11="","",G11*C11)</f>
        <v/>
      </c>
    </row>
    <row r="12">
      <c r="A12" s="11" t="n"/>
      <c r="B12" s="11" t="n"/>
      <c r="C12" s="23" t="n"/>
      <c r="D12" s="20">
        <f>IF($A12="","",COUNTIF(Afiliados!$C$2:$C$1001,$A12))</f>
        <v/>
      </c>
      <c r="E12" s="20">
        <f>IF($A12="","",COUNTIFS(Afiliados!$C$2:$C$1001,$A12,Afiliados!$E$2:$E$1001,"&gt;="&amp;EOMONTH(TODAY(),-1)+1,Afiliados!$E$2:$E$1001,"&lt;="&amp;EOMONTH(TODAY(),0)))</f>
        <v/>
      </c>
      <c r="F12" s="24">
        <f>IF($A12="","",E12*C12)</f>
        <v/>
      </c>
      <c r="G12" s="20">
        <f>IF($A12="","",COUNTIFS(Afiliados!$C$2:$C$1001,$A12,Afiliados!$E$2:$E$1001,"&lt;"&amp;TODAY(),Afiliados!$E$2:$E$1001,"&gt;="&amp;(TODAY()-30)))</f>
        <v/>
      </c>
      <c r="H12" s="24">
        <f>IF($A12="","",G12*C12)</f>
        <v/>
      </c>
    </row>
    <row r="13">
      <c r="A13" s="11" t="n"/>
      <c r="B13" s="11" t="n"/>
      <c r="C13" s="23" t="n"/>
      <c r="D13" s="20">
        <f>IF($A13="","",COUNTIF(Afiliados!$C$2:$C$1001,$A13))</f>
        <v/>
      </c>
      <c r="E13" s="20">
        <f>IF($A13="","",COUNTIFS(Afiliados!$C$2:$C$1001,$A13,Afiliados!$E$2:$E$1001,"&gt;="&amp;EOMONTH(TODAY(),-1)+1,Afiliados!$E$2:$E$1001,"&lt;="&amp;EOMONTH(TODAY(),0)))</f>
        <v/>
      </c>
      <c r="F13" s="24">
        <f>IF($A13="","",E13*C13)</f>
        <v/>
      </c>
      <c r="G13" s="20">
        <f>IF($A13="","",COUNTIFS(Afiliados!$C$2:$C$1001,$A13,Afiliados!$E$2:$E$1001,"&lt;"&amp;TODAY(),Afiliados!$E$2:$E$1001,"&gt;="&amp;(TODAY()-30)))</f>
        <v/>
      </c>
      <c r="H13" s="24">
        <f>IF($A13="","",G13*C13)</f>
        <v/>
      </c>
    </row>
    <row r="14">
      <c r="A14" s="11" t="n"/>
      <c r="B14" s="11" t="n"/>
      <c r="C14" s="23" t="n"/>
      <c r="D14" s="20">
        <f>IF($A14="","",COUNTIF(Afiliados!$C$2:$C$1001,$A14))</f>
        <v/>
      </c>
      <c r="E14" s="20">
        <f>IF($A14="","",COUNTIFS(Afiliados!$C$2:$C$1001,$A14,Afiliados!$E$2:$E$1001,"&gt;="&amp;EOMONTH(TODAY(),-1)+1,Afiliados!$E$2:$E$1001,"&lt;="&amp;EOMONTH(TODAY(),0)))</f>
        <v/>
      </c>
      <c r="F14" s="24">
        <f>IF($A14="","",E14*C14)</f>
        <v/>
      </c>
      <c r="G14" s="20">
        <f>IF($A14="","",COUNTIFS(Afiliados!$C$2:$C$1001,$A14,Afiliados!$E$2:$E$1001,"&lt;"&amp;TODAY(),Afiliados!$E$2:$E$1001,"&gt;="&amp;(TODAY()-30)))</f>
        <v/>
      </c>
      <c r="H14" s="24">
        <f>IF($A14="","",G14*C14)</f>
        <v/>
      </c>
    </row>
    <row r="15">
      <c r="A15" s="11" t="n"/>
      <c r="B15" s="11" t="n"/>
      <c r="C15" s="23" t="n"/>
      <c r="D15" s="20">
        <f>IF($A15="","",COUNTIF(Afiliados!$C$2:$C$1001,$A15))</f>
        <v/>
      </c>
      <c r="E15" s="20">
        <f>IF($A15="","",COUNTIFS(Afiliados!$C$2:$C$1001,$A15,Afiliados!$E$2:$E$1001,"&gt;="&amp;EOMONTH(TODAY(),-1)+1,Afiliados!$E$2:$E$1001,"&lt;="&amp;EOMONTH(TODAY(),0)))</f>
        <v/>
      </c>
      <c r="F15" s="24">
        <f>IF($A15="","",E15*C15)</f>
        <v/>
      </c>
      <c r="G15" s="20">
        <f>IF($A15="","",COUNTIFS(Afiliados!$C$2:$C$1001,$A15,Afiliados!$E$2:$E$1001,"&lt;"&amp;TODAY(),Afiliados!$E$2:$E$1001,"&gt;="&amp;(TODAY()-30)))</f>
        <v/>
      </c>
      <c r="H15" s="24">
        <f>IF($A15="","",G15*C15)</f>
        <v/>
      </c>
    </row>
    <row r="16">
      <c r="A16" s="11" t="n"/>
      <c r="B16" s="11" t="n"/>
      <c r="C16" s="23" t="n"/>
      <c r="D16" s="20">
        <f>IF($A16="","",COUNTIF(Afiliados!$C$2:$C$1001,$A16))</f>
        <v/>
      </c>
      <c r="E16" s="20">
        <f>IF($A16="","",COUNTIFS(Afiliados!$C$2:$C$1001,$A16,Afiliados!$E$2:$E$1001,"&gt;="&amp;EOMONTH(TODAY(),-1)+1,Afiliados!$E$2:$E$1001,"&lt;="&amp;EOMONTH(TODAY(),0)))</f>
        <v/>
      </c>
      <c r="F16" s="24">
        <f>IF($A16="","",E16*C16)</f>
        <v/>
      </c>
      <c r="G16" s="20">
        <f>IF($A16="","",COUNTIFS(Afiliados!$C$2:$C$1001,$A16,Afiliados!$E$2:$E$1001,"&lt;"&amp;TODAY(),Afiliados!$E$2:$E$1001,"&gt;="&amp;(TODAY()-30)))</f>
        <v/>
      </c>
      <c r="H16" s="24">
        <f>IF($A16="","",G16*C16)</f>
        <v/>
      </c>
    </row>
    <row r="17">
      <c r="A17" s="11" t="n"/>
      <c r="B17" s="11" t="n"/>
      <c r="C17" s="23" t="n"/>
      <c r="D17" s="20">
        <f>IF($A17="","",COUNTIF(Afiliados!$C$2:$C$1001,$A17))</f>
        <v/>
      </c>
      <c r="E17" s="20">
        <f>IF($A17="","",COUNTIFS(Afiliados!$C$2:$C$1001,$A17,Afiliados!$E$2:$E$1001,"&gt;="&amp;EOMONTH(TODAY(),-1)+1,Afiliados!$E$2:$E$1001,"&lt;="&amp;EOMONTH(TODAY(),0)))</f>
        <v/>
      </c>
      <c r="F17" s="24">
        <f>IF($A17="","",E17*C17)</f>
        <v/>
      </c>
      <c r="G17" s="20">
        <f>IF($A17="","",COUNTIFS(Afiliados!$C$2:$C$1001,$A17,Afiliados!$E$2:$E$1001,"&lt;"&amp;TODAY(),Afiliados!$E$2:$E$1001,"&gt;="&amp;(TODAY()-30)))</f>
        <v/>
      </c>
      <c r="H17" s="24">
        <f>IF($A17="","",G17*C17)</f>
        <v/>
      </c>
    </row>
    <row r="18">
      <c r="A18" s="11" t="n"/>
      <c r="B18" s="11" t="n"/>
      <c r="C18" s="23" t="n"/>
      <c r="D18" s="20">
        <f>IF($A18="","",COUNTIF(Afiliados!$C$2:$C$1001,$A18))</f>
        <v/>
      </c>
      <c r="E18" s="20">
        <f>IF($A18="","",COUNTIFS(Afiliados!$C$2:$C$1001,$A18,Afiliados!$E$2:$E$1001,"&gt;="&amp;EOMONTH(TODAY(),-1)+1,Afiliados!$E$2:$E$1001,"&lt;="&amp;EOMONTH(TODAY(),0)))</f>
        <v/>
      </c>
      <c r="F18" s="24">
        <f>IF($A18="","",E18*C18)</f>
        <v/>
      </c>
      <c r="G18" s="20">
        <f>IF($A18="","",COUNTIFS(Afiliados!$C$2:$C$1001,$A18,Afiliados!$E$2:$E$1001,"&lt;"&amp;TODAY(),Afiliados!$E$2:$E$1001,"&gt;="&amp;(TODAY()-30)))</f>
        <v/>
      </c>
      <c r="H18" s="24">
        <f>IF($A18="","",G18*C18)</f>
        <v/>
      </c>
    </row>
    <row r="19">
      <c r="A19" s="11" t="n"/>
      <c r="B19" s="11" t="n"/>
      <c r="C19" s="23" t="n"/>
      <c r="D19" s="20">
        <f>IF($A19="","",COUNTIF(Afiliados!$C$2:$C$1001,$A19))</f>
        <v/>
      </c>
      <c r="E19" s="20">
        <f>IF($A19="","",COUNTIFS(Afiliados!$C$2:$C$1001,$A19,Afiliados!$E$2:$E$1001,"&gt;="&amp;EOMONTH(TODAY(),-1)+1,Afiliados!$E$2:$E$1001,"&lt;="&amp;EOMONTH(TODAY(),0)))</f>
        <v/>
      </c>
      <c r="F19" s="24">
        <f>IF($A19="","",E19*C19)</f>
        <v/>
      </c>
      <c r="G19" s="20">
        <f>IF($A19="","",COUNTIFS(Afiliados!$C$2:$C$1001,$A19,Afiliados!$E$2:$E$1001,"&lt;"&amp;TODAY(),Afiliados!$E$2:$E$1001,"&gt;="&amp;(TODAY()-30)))</f>
        <v/>
      </c>
      <c r="H19" s="24">
        <f>IF($A19="","",G19*C19)</f>
        <v/>
      </c>
    </row>
    <row r="20">
      <c r="A20" s="11" t="n"/>
      <c r="B20" s="11" t="n"/>
      <c r="C20" s="23" t="n"/>
      <c r="D20" s="20">
        <f>IF($A20="","",COUNTIF(Afiliados!$C$2:$C$1001,$A20))</f>
        <v/>
      </c>
      <c r="E20" s="20">
        <f>IF($A20="","",COUNTIFS(Afiliados!$C$2:$C$1001,$A20,Afiliados!$E$2:$E$1001,"&gt;="&amp;EOMONTH(TODAY(),-1)+1,Afiliados!$E$2:$E$1001,"&lt;="&amp;EOMONTH(TODAY(),0)))</f>
        <v/>
      </c>
      <c r="F20" s="24">
        <f>IF($A20="","",E20*C20)</f>
        <v/>
      </c>
      <c r="G20" s="20">
        <f>IF($A20="","",COUNTIFS(Afiliados!$C$2:$C$1001,$A20,Afiliados!$E$2:$E$1001,"&lt;"&amp;TODAY(),Afiliados!$E$2:$E$1001,"&gt;="&amp;(TODAY()-30)))</f>
        <v/>
      </c>
      <c r="H20" s="24">
        <f>IF($A20="","",G20*C20)</f>
        <v/>
      </c>
    </row>
    <row r="21">
      <c r="A21" s="11" t="n"/>
      <c r="B21" s="11" t="n"/>
      <c r="C21" s="23" t="n"/>
      <c r="D21" s="20">
        <f>IF($A21="","",COUNTIF(Afiliados!$C$2:$C$1001,$A21))</f>
        <v/>
      </c>
      <c r="E21" s="20">
        <f>IF($A21="","",COUNTIFS(Afiliados!$C$2:$C$1001,$A21,Afiliados!$E$2:$E$1001,"&gt;="&amp;EOMONTH(TODAY(),-1)+1,Afiliados!$E$2:$E$1001,"&lt;="&amp;EOMONTH(TODAY(),0)))</f>
        <v/>
      </c>
      <c r="F21" s="24">
        <f>IF($A21="","",E21*C21)</f>
        <v/>
      </c>
      <c r="G21" s="20">
        <f>IF($A21="","",COUNTIFS(Afiliados!$C$2:$C$1001,$A21,Afiliados!$E$2:$E$1001,"&lt;"&amp;TODAY(),Afiliados!$E$2:$E$1001,"&gt;="&amp;(TODAY()-30)))</f>
        <v/>
      </c>
      <c r="H21" s="24">
        <f>IF($A21="","",G21*C21)</f>
        <v/>
      </c>
    </row>
    <row r="23">
      <c r="A23" s="15" t="inlineStr">
        <is>
          <t>Días de aviso</t>
        </is>
      </c>
      <c r="B23" s="25" t="n">
        <v>3</v>
      </c>
      <c r="C23" s="2" t="inlineStr">
        <is>
          <t>Cuántos días antes del vencimiento un afiliado pasa a «Por vencer». Squoox usa 3 por defecto.</t>
        </is>
      </c>
    </row>
    <row r="25">
      <c r="A25" s="2" t="inlineStr">
        <is>
          <t>Escribe tus planes en las columnas Plan, Días y Precio. Las columnas grises se calculan solas.</t>
        </is>
      </c>
    </row>
    <row r="27">
      <c r="A27" s="16" t="inlineStr">
        <is>
          <t>Hecho por Squoox · squoox.com</t>
        </is>
      </c>
    </row>
  </sheetData>
  <dataValidations count="1">
    <dataValidation sqref="B23" showDropDown="0" showInputMessage="0" showErrorMessage="1" allowBlank="0" errorTitle="Días de aviso" error="Escribe un número entero entre 0 y 60." type="whole" operator="between">
      <formula1>0</formula1>
      <formula2>60</formula2>
    </dataValidation>
  </dataValidations>
  <pageMargins left="0.75" right="0.75" top="1" bottom="1" header="0.5" footer="0.5"/>
  <headerFooter>
    <oddHeader/>
    <oddFooter>&amp;C&amp;8 Hecho por Squoox · squoox.com</oddFooter>
    <evenHeader/>
    <evenFooter>&amp;CHecho por Squoox · squoox.com</evenFooter>
    <firstHeader/>
    <firstFooter/>
  </headerFooter>
</worksheet>
</file>

<file path=xl/worksheets/sheet4.xml><?xml version="1.0" encoding="utf-8"?>
<worksheet xmlns="http://schemas.openxmlformats.org/spreadsheetml/2006/main">
  <sheetPr>
    <tabColor rgb="00006B8F"/>
    <outlinePr summaryBelow="1" summaryRight="1"/>
    <pageSetUpPr/>
  </sheetPr>
  <dimension ref="B1:B37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Cómo usar esta plantilla</t>
        </is>
      </c>
    </row>
    <row r="3">
      <c r="B3" s="15" t="inlineStr">
        <is>
          <t>1. Escribe tus planes</t>
        </is>
      </c>
    </row>
    <row r="4">
      <c r="B4" s="26" t="inlineStr">
        <is>
          <t>En la hoja Planes pon el nombre, los días y el precio de cada plan. En la celda B23 eliges los días de aviso (por defecto 3).</t>
        </is>
      </c>
    </row>
    <row r="6">
      <c r="B6" s="15" t="inlineStr">
        <is>
          <t>2. Borra los ejemplos</t>
        </is>
      </c>
    </row>
    <row r="7">
      <c r="B7" s="26" t="inlineStr">
        <is>
          <t>En la hoja Afiliados, las filas que dicen «(ejemplo)» son ficticias y sus fechas se mueven con el día de hoy. Selecciona esas filas, clic derecho → Eliminar.</t>
        </is>
      </c>
    </row>
    <row r="9">
      <c r="B9" s="15" t="inlineStr">
        <is>
          <t>3. Agrega tus afiliados</t>
        </is>
      </c>
    </row>
    <row r="10">
      <c r="B10" s="26" t="inlineStr">
        <is>
          <t>Una fila por afiliado: nombre, teléfono, plan (de la lista), fecha de inscripción y fecha de vencimiento. Fechas como 15/10/2026.</t>
        </is>
      </c>
    </row>
    <row r="12">
      <c r="B12" s="15" t="inlineStr">
        <is>
          <t>4. Mira el estado</t>
        </is>
      </c>
    </row>
    <row r="13">
      <c r="B13" s="26" t="inlineStr">
        <is>
          <t>Las columnas grises se calculan solas: Estado (Activo, Por vencer o Vencido) y Días para vencer (negativo = días que lleva vencido). No las escribas.</t>
        </is>
      </c>
    </row>
    <row r="15">
      <c r="B15" s="15" t="inlineStr">
        <is>
          <t>5. Cuando alguien renueva</t>
        </is>
      </c>
    </row>
    <row r="16">
      <c r="B16" s="26" t="inlineStr">
        <is>
          <t>Cambia su fecha de Vencimiento: la fecha de hoy + los días del plan (por ejemplo, 30 días después para el Mensual).</t>
        </is>
      </c>
    </row>
    <row r="18">
      <c r="B18" s="15" t="inlineStr">
        <is>
          <t>6. Revisa el Resumen</t>
        </is>
      </c>
    </row>
    <row r="19">
      <c r="B19" s="26" t="inlineStr">
        <is>
          <t>Cuántos activos, por vencer y vencidos tienes hoy, cuánta plata esperas este mes y cuánta puedes recuperar escribiendo a los vencidos recientes.</t>
        </is>
      </c>
    </row>
    <row r="21">
      <c r="B21" s="15" t="inlineStr">
        <is>
          <t>Filtra por estado</t>
        </is>
      </c>
    </row>
    <row r="22">
      <c r="B22" s="26" t="inlineStr">
        <is>
          <t>Usa la flecha del encabezado Estado para ver solo Vencidos o Por vencer y escribirles hoy.</t>
        </is>
      </c>
    </row>
    <row r="24">
      <c r="B24" s="15" t="inlineStr">
        <is>
          <t>No uses macros ni la cambies de formato</t>
        </is>
      </c>
    </row>
    <row r="25">
      <c r="B25" s="26" t="inlineStr">
        <is>
          <t>Funciona en Excel (Windows, Mac, celular), Google Sheets y LibreOffice. Las fórmulas se traducen solas a tu idioma (SI, HOY, CONTAR.SI...).</t>
        </is>
      </c>
    </row>
    <row r="27">
      <c r="B27" s="27" t="inlineStr">
        <is>
          <t>Pasar a Squoox</t>
        </is>
      </c>
    </row>
    <row r="28">
      <c r="B28" s="26" t="inlineStr">
        <is>
          <t>• Las 6 primeras columnas de Afiliados (Nombre, Telefono, Plan, Inscripcion, Vencimiento, Notas) son las mismas que importa Squoox. Las columnas calculadas se ignoran.</t>
        </is>
      </c>
    </row>
    <row r="29">
      <c r="B29" s="26" t="inlineStr">
        <is>
          <t>• Opción A: mándanos este archivo por WhatsApp y lo dejamos listo en Squoox en 72 horas hábiles, gratis.</t>
        </is>
      </c>
    </row>
    <row r="30">
      <c r="B30" s="26" t="inlineStr">
        <is>
          <t>• Opción B: abre la hoja Afiliados → Archivo → Guardar como → «CSV UTF-8 (delimitado por comas)» o «CSV (delimitado por punto y coma)» → impórtalo en Squoox. Crea antes en Squoox los mismos planes, con el mismo nombre.</t>
        </is>
      </c>
    </row>
    <row r="31">
      <c r="B31" s="26" t="inlineStr">
        <is>
          <t>• Squoox te muestra cada día quién vence y te arma el recordatorio de WhatsApp: tú lo envías con un toque.</t>
        </is>
      </c>
    </row>
    <row r="33">
      <c r="B33" s="15" t="inlineStr">
        <is>
          <t>Escríbenos por WhatsApp: +57 322 369 8327 · squoox.com</t>
        </is>
      </c>
    </row>
    <row r="35">
      <c r="B35" s="28" t="inlineStr">
        <is>
          <t>Los afiliados de ejemplo son ficticios. Tus datos se quedan en tu computador: esta plantilla no envía nada a ningún lado.</t>
        </is>
      </c>
    </row>
    <row r="37">
      <c r="B37" s="16" t="inlineStr">
        <is>
          <t>Hecho por Squoox · squoox.com</t>
        </is>
      </c>
    </row>
  </sheetData>
  <hyperlinks>
    <hyperlink xmlns:r="http://schemas.openxmlformats.org/officeDocument/2006/relationships" ref="B33" r:id="rId1"/>
    <hyperlink xmlns:r="http://schemas.openxmlformats.org/officeDocument/2006/relationships" ref="B37" r:id="rId2"/>
  </hyperlinks>
  <pageMargins left="0.75" right="0.75" top="1" bottom="1" header="0.5" footer="0.5"/>
  <headerFooter>
    <oddHeader/>
    <oddFooter>&amp;C&amp;8 Hecho por Squoox · squoox.com</oddFooter>
    <evenHeader/>
    <evenFooter>&amp;CHecho por Squoox · squoox.com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Squoox · squoox.com</dc:creator>
  <dc:title>Plantilla de control de afiliados para gimnasios</dc:title>
  <dc:subject>Hecho por Squoox · squoox.com</dc:subject>
  <dcterms:created xsi:type="dcterms:W3CDTF">2026-10-02T01:08:42Z</dcterms:created>
  <dcterms:modified xsi:type="dcterms:W3CDTF">2026-10-02T01:08:43Z</dcterms:modified>
</cp:coreProperties>
</file>